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D:\PAOE_2024_25\"/>
    </mc:Choice>
  </mc:AlternateContent>
  <xr:revisionPtr revIDLastSave="0" documentId="8_{F5402E4F-1E97-4F88-AAD4-36EBFF8CAFEF}" xr6:coauthVersionLast="47" xr6:coauthVersionMax="47" xr10:uidLastSave="{00000000-0000-0000-0000-000000000000}"/>
  <bookViews>
    <workbookView xWindow="-120" yWindow="-120" windowWidth="29040" windowHeight="15720" tabRatio="744" activeTab="5" xr2:uid="{00000000-000D-0000-FFFF-FFFF00000000}"/>
  </bookViews>
  <sheets>
    <sheet name="PAOE GIAMR" sheetId="8" r:id="rId1"/>
    <sheet name="PAOE GIFOR" sheetId="22" r:id="rId2"/>
    <sheet name="PAOE GENOL" sheetId="12" r:id="rId3"/>
    <sheet name="PAOE MIA" sheetId="14" r:id="rId4"/>
    <sheet name="PAOE MIM" sheetId="16" r:id="rId5"/>
    <sheet name="PAOE Opt" sheetId="20" r:id="rId6"/>
    <sheet name="PAOE DIGITALAGRI" sheetId="31" r:id="rId7"/>
    <sheet name="GIAM" sheetId="33" r:id="rId8"/>
  </sheets>
  <definedNames>
    <definedName name="_xlnm._FilterDatabase" localSheetId="7" hidden="1">GIAM!$A$1:$K$140</definedName>
    <definedName name="_xlnm._FilterDatabase" localSheetId="0" hidden="1">'PAOE GIAMR'!$D$1:$D$112</definedName>
    <definedName name="_xlnm.Print_Area" localSheetId="6">'PAOE DIGITALAGRI'!$B$1:$O$25</definedName>
    <definedName name="_xlnm.Print_Area" localSheetId="2">'PAOE GENOL'!$B$1:$O$51</definedName>
    <definedName name="_xlnm.Print_Area" localSheetId="0">'PAOE GIAMR'!$B$1:$O$111</definedName>
    <definedName name="_xlnm.Print_Area" localSheetId="1">'PAOE GIFOR'!$B$1:$O$56</definedName>
    <definedName name="_xlnm.Print_Area" localSheetId="3">'PAOE MIA'!$B$1:$O$26</definedName>
    <definedName name="_xlnm.Print_Area" localSheetId="4">'PAOE MIM'!$B$1:$O$27</definedName>
    <definedName name="_xlnm.Print_Area" localSheetId="5">'PAOE Opt'!$B$1:$O$93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0" i="20" l="1"/>
  <c r="M70" i="20"/>
  <c r="O70" i="20" s="1"/>
  <c r="G70" i="20"/>
  <c r="H70" i="20" s="1"/>
  <c r="N75" i="20"/>
  <c r="M75" i="20"/>
  <c r="O75" i="20" s="1"/>
  <c r="G75" i="20"/>
  <c r="H75" i="20" s="1"/>
  <c r="N80" i="20"/>
  <c r="M80" i="20"/>
  <c r="O80" i="20" s="1"/>
  <c r="G80" i="20"/>
  <c r="H80" i="20" s="1"/>
  <c r="N79" i="20"/>
  <c r="M79" i="20"/>
  <c r="O79" i="20" s="1"/>
  <c r="G79" i="20"/>
  <c r="H79" i="20" s="1"/>
  <c r="N78" i="20"/>
  <c r="M78" i="20"/>
  <c r="O78" i="20" s="1"/>
  <c r="G78" i="20"/>
  <c r="H78" i="20" s="1"/>
  <c r="N19" i="20"/>
  <c r="M19" i="20"/>
  <c r="N17" i="20"/>
  <c r="N15" i="20"/>
  <c r="M15" i="20"/>
  <c r="N35" i="20"/>
  <c r="M35" i="20"/>
  <c r="G35" i="20"/>
  <c r="H35" i="20" s="1"/>
  <c r="N36" i="20"/>
  <c r="M36" i="20"/>
  <c r="G36" i="20"/>
  <c r="H36" i="20" s="1"/>
  <c r="N33" i="20"/>
  <c r="M33" i="20"/>
  <c r="G33" i="20"/>
  <c r="H33" i="20" s="1"/>
  <c r="N34" i="20"/>
  <c r="M34" i="20"/>
  <c r="G34" i="20"/>
  <c r="H34" i="20" s="1"/>
  <c r="N31" i="20"/>
  <c r="M31" i="20"/>
  <c r="G31" i="20"/>
  <c r="H31" i="20" s="1"/>
  <c r="N30" i="20"/>
  <c r="M30" i="20"/>
  <c r="G30" i="20"/>
  <c r="H30" i="20" s="1"/>
  <c r="N29" i="20"/>
  <c r="M29" i="20"/>
  <c r="G29" i="20"/>
  <c r="H29" i="20" s="1"/>
  <c r="N28" i="20"/>
  <c r="M28" i="20"/>
  <c r="G28" i="20"/>
  <c r="H28" i="20" s="1"/>
  <c r="N27" i="20"/>
  <c r="M27" i="20"/>
  <c r="G27" i="20"/>
  <c r="H27" i="20" s="1"/>
  <c r="N26" i="20"/>
  <c r="M26" i="20"/>
  <c r="G26" i="20"/>
  <c r="H26" i="20" s="1"/>
  <c r="N25" i="20"/>
  <c r="M25" i="20"/>
  <c r="G25" i="20"/>
  <c r="H25" i="20" s="1"/>
  <c r="N24" i="20"/>
  <c r="M24" i="20"/>
  <c r="G24" i="20"/>
  <c r="H24" i="20" s="1"/>
  <c r="N23" i="20"/>
  <c r="M23" i="20"/>
  <c r="G23" i="20"/>
  <c r="H23" i="20" s="1"/>
  <c r="N22" i="20"/>
  <c r="M22" i="20"/>
  <c r="G22" i="20"/>
  <c r="H22" i="20" s="1"/>
  <c r="N21" i="20"/>
  <c r="M21" i="20"/>
  <c r="G21" i="20"/>
  <c r="H21" i="20" s="1"/>
  <c r="N20" i="20"/>
  <c r="M20" i="20"/>
  <c r="H20" i="20"/>
  <c r="G19" i="20"/>
  <c r="H19" i="20" s="1"/>
  <c r="N18" i="20"/>
  <c r="M18" i="20"/>
  <c r="G18" i="20"/>
  <c r="H18" i="20" s="1"/>
  <c r="M17" i="20"/>
  <c r="G17" i="20"/>
  <c r="H17" i="20" s="1"/>
  <c r="N16" i="20"/>
  <c r="M16" i="20"/>
  <c r="G16" i="20"/>
  <c r="H16" i="20" s="1"/>
  <c r="G15" i="20"/>
  <c r="H15" i="20" s="1"/>
  <c r="N14" i="20"/>
  <c r="M14" i="20"/>
  <c r="G14" i="20"/>
  <c r="H14" i="20" s="1"/>
  <c r="N13" i="20"/>
  <c r="M13" i="20"/>
  <c r="G13" i="20"/>
  <c r="H13" i="20" s="1"/>
  <c r="N12" i="20"/>
  <c r="M12" i="20"/>
  <c r="G12" i="20"/>
  <c r="H12" i="20" s="1"/>
  <c r="N11" i="20"/>
  <c r="M11" i="20"/>
  <c r="G11" i="20"/>
  <c r="H11" i="20" s="1"/>
  <c r="N10" i="20"/>
  <c r="M10" i="20"/>
  <c r="G10" i="20"/>
  <c r="H10" i="20" s="1"/>
  <c r="N9" i="20"/>
  <c r="M9" i="20"/>
  <c r="G9" i="20"/>
  <c r="H9" i="20" s="1"/>
  <c r="N8" i="20"/>
  <c r="M8" i="20"/>
  <c r="G8" i="20"/>
  <c r="H8" i="20" s="1"/>
  <c r="N96" i="8"/>
  <c r="M96" i="8"/>
  <c r="N99" i="8"/>
  <c r="M99" i="8"/>
  <c r="N98" i="8"/>
  <c r="M98" i="8"/>
  <c r="G98" i="8"/>
  <c r="H98" i="8" s="1"/>
  <c r="G99" i="8"/>
  <c r="H99" i="8" s="1"/>
  <c r="N95" i="8"/>
  <c r="M95" i="8"/>
  <c r="G95" i="8"/>
  <c r="N97" i="8"/>
  <c r="M97" i="8"/>
  <c r="G97" i="8"/>
  <c r="N94" i="8"/>
  <c r="M94" i="8"/>
  <c r="G94" i="8"/>
  <c r="H94" i="8" s="1"/>
  <c r="N92" i="8"/>
  <c r="M92" i="8"/>
  <c r="G92" i="8"/>
  <c r="H92" i="8" s="1"/>
  <c r="N91" i="8"/>
  <c r="M91" i="8"/>
  <c r="G91" i="8"/>
  <c r="H91" i="8" s="1"/>
  <c r="N90" i="8"/>
  <c r="M90" i="8"/>
  <c r="G90" i="8"/>
  <c r="H90" i="8" s="1"/>
  <c r="N89" i="8"/>
  <c r="M89" i="8"/>
  <c r="G89" i="8"/>
  <c r="H89" i="8" s="1"/>
  <c r="N88" i="8"/>
  <c r="M88" i="8"/>
  <c r="G88" i="8"/>
  <c r="H88" i="8" s="1"/>
  <c r="N87" i="8"/>
  <c r="M87" i="8"/>
  <c r="G87" i="8"/>
  <c r="H87" i="8" s="1"/>
  <c r="N85" i="8"/>
  <c r="M85" i="8"/>
  <c r="G85" i="8"/>
  <c r="H85" i="8" s="1"/>
  <c r="N84" i="8"/>
  <c r="M84" i="8"/>
  <c r="G84" i="8"/>
  <c r="H84" i="8" s="1"/>
  <c r="N83" i="8"/>
  <c r="M83" i="8"/>
  <c r="G83" i="8"/>
  <c r="H83" i="8" s="1"/>
  <c r="N82" i="8"/>
  <c r="M82" i="8"/>
  <c r="G82" i="8"/>
  <c r="H82" i="8" s="1"/>
  <c r="N81" i="8"/>
  <c r="M81" i="8"/>
  <c r="G81" i="8"/>
  <c r="H81" i="8" s="1"/>
  <c r="N80" i="8"/>
  <c r="M80" i="8"/>
  <c r="G80" i="8"/>
  <c r="H80" i="8" s="1"/>
  <c r="N78" i="8"/>
  <c r="M78" i="8"/>
  <c r="G78" i="8"/>
  <c r="H78" i="8" s="1"/>
  <c r="N77" i="8"/>
  <c r="M77" i="8"/>
  <c r="G77" i="8"/>
  <c r="H77" i="8" s="1"/>
  <c r="N76" i="8"/>
  <c r="M76" i="8"/>
  <c r="G76" i="8"/>
  <c r="H76" i="8" s="1"/>
  <c r="N75" i="8"/>
  <c r="M75" i="8"/>
  <c r="G75" i="8"/>
  <c r="H75" i="8" s="1"/>
  <c r="N74" i="8"/>
  <c r="M74" i="8"/>
  <c r="G74" i="8"/>
  <c r="H74" i="8" s="1"/>
  <c r="N73" i="8"/>
  <c r="M73" i="8"/>
  <c r="G73" i="8"/>
  <c r="H73" i="8" s="1"/>
  <c r="N71" i="8"/>
  <c r="M71" i="8"/>
  <c r="G71" i="8"/>
  <c r="H71" i="8" s="1"/>
  <c r="N70" i="8"/>
  <c r="M70" i="8"/>
  <c r="G70" i="8"/>
  <c r="H70" i="8" s="1"/>
  <c r="N69" i="8"/>
  <c r="M69" i="8"/>
  <c r="G69" i="8"/>
  <c r="H69" i="8" s="1"/>
  <c r="N68" i="8"/>
  <c r="M68" i="8"/>
  <c r="G68" i="8"/>
  <c r="H68" i="8" s="1"/>
  <c r="N67" i="8"/>
  <c r="M67" i="8"/>
  <c r="G67" i="8"/>
  <c r="H67" i="8" s="1"/>
  <c r="N63" i="8"/>
  <c r="M63" i="8"/>
  <c r="G63" i="8"/>
  <c r="H63" i="8" s="1"/>
  <c r="N62" i="8"/>
  <c r="M62" i="8"/>
  <c r="G62" i="8"/>
  <c r="H62" i="8" s="1"/>
  <c r="N61" i="8"/>
  <c r="M61" i="8"/>
  <c r="G61" i="8"/>
  <c r="H61" i="8" s="1"/>
  <c r="N60" i="8"/>
  <c r="M60" i="8"/>
  <c r="G60" i="8"/>
  <c r="H60" i="8" s="1"/>
  <c r="N59" i="8"/>
  <c r="M59" i="8"/>
  <c r="G59" i="8"/>
  <c r="H59" i="8" s="1"/>
  <c r="N58" i="8"/>
  <c r="M58" i="8"/>
  <c r="G58" i="8"/>
  <c r="H58" i="8" s="1"/>
  <c r="N56" i="8"/>
  <c r="M56" i="8"/>
  <c r="G56" i="8"/>
  <c r="H56" i="8" s="1"/>
  <c r="N55" i="8"/>
  <c r="M55" i="8"/>
  <c r="G55" i="8"/>
  <c r="H55" i="8" s="1"/>
  <c r="N54" i="8"/>
  <c r="M54" i="8"/>
  <c r="G54" i="8"/>
  <c r="H54" i="8" s="1"/>
  <c r="N53" i="8"/>
  <c r="M53" i="8"/>
  <c r="G53" i="8"/>
  <c r="H53" i="8" s="1"/>
  <c r="N52" i="8"/>
  <c r="M52" i="8"/>
  <c r="G52" i="8"/>
  <c r="H52" i="8" s="1"/>
  <c r="N51" i="8"/>
  <c r="M51" i="8"/>
  <c r="G51" i="8"/>
  <c r="H51" i="8" s="1"/>
  <c r="N49" i="8"/>
  <c r="M49" i="8"/>
  <c r="G49" i="8"/>
  <c r="H49" i="8" s="1"/>
  <c r="N48" i="8"/>
  <c r="M48" i="8"/>
  <c r="G48" i="8"/>
  <c r="H48" i="8" s="1"/>
  <c r="N47" i="8"/>
  <c r="M47" i="8"/>
  <c r="G47" i="8"/>
  <c r="H47" i="8" s="1"/>
  <c r="N46" i="8"/>
  <c r="M46" i="8"/>
  <c r="G46" i="8"/>
  <c r="H46" i="8" s="1"/>
  <c r="N45" i="8"/>
  <c r="M45" i="8"/>
  <c r="G45" i="8"/>
  <c r="H45" i="8" s="1"/>
  <c r="N44" i="8"/>
  <c r="M44" i="8"/>
  <c r="G44" i="8"/>
  <c r="H44" i="8" s="1"/>
  <c r="N43" i="8"/>
  <c r="M43" i="8"/>
  <c r="G43" i="8"/>
  <c r="H43" i="8" s="1"/>
  <c r="N41" i="8"/>
  <c r="M41" i="8"/>
  <c r="G41" i="8"/>
  <c r="H41" i="8" s="1"/>
  <c r="N40" i="8"/>
  <c r="M40" i="8"/>
  <c r="G40" i="8"/>
  <c r="H40" i="8" s="1"/>
  <c r="N39" i="8"/>
  <c r="M39" i="8"/>
  <c r="G39" i="8"/>
  <c r="H39" i="8" s="1"/>
  <c r="N38" i="8"/>
  <c r="M38" i="8"/>
  <c r="G38" i="8"/>
  <c r="H38" i="8" s="1"/>
  <c r="N37" i="8"/>
  <c r="M37" i="8"/>
  <c r="G37" i="8"/>
  <c r="H37" i="8" s="1"/>
  <c r="N36" i="8"/>
  <c r="M36" i="8"/>
  <c r="G36" i="8"/>
  <c r="H36" i="8" s="1"/>
  <c r="N35" i="8"/>
  <c r="M35" i="8"/>
  <c r="G35" i="8"/>
  <c r="H35" i="8" s="1"/>
  <c r="N33" i="8"/>
  <c r="M33" i="8"/>
  <c r="G33" i="8"/>
  <c r="H33" i="8" s="1"/>
  <c r="N32" i="8"/>
  <c r="M32" i="8"/>
  <c r="G32" i="8"/>
  <c r="H32" i="8" s="1"/>
  <c r="N31" i="8"/>
  <c r="M31" i="8"/>
  <c r="G31" i="8"/>
  <c r="H31" i="8" s="1"/>
  <c r="N65" i="8"/>
  <c r="M65" i="8"/>
  <c r="G65" i="8"/>
  <c r="H65" i="8" s="1"/>
  <c r="N28" i="8"/>
  <c r="M28" i="8"/>
  <c r="G28" i="8"/>
  <c r="H28" i="8" s="1"/>
  <c r="N27" i="8"/>
  <c r="M27" i="8"/>
  <c r="G27" i="8"/>
  <c r="H27" i="8" s="1"/>
  <c r="N26" i="8"/>
  <c r="M26" i="8"/>
  <c r="G26" i="8"/>
  <c r="H26" i="8" s="1"/>
  <c r="N25" i="8"/>
  <c r="M25" i="8"/>
  <c r="G25" i="8"/>
  <c r="H25" i="8" s="1"/>
  <c r="N24" i="8"/>
  <c r="M24" i="8"/>
  <c r="G24" i="8"/>
  <c r="H24" i="8" s="1"/>
  <c r="N23" i="8"/>
  <c r="M23" i="8"/>
  <c r="G23" i="8"/>
  <c r="H23" i="8" s="1"/>
  <c r="N22" i="8"/>
  <c r="M22" i="8"/>
  <c r="G22" i="8"/>
  <c r="H22" i="8" s="1"/>
  <c r="N21" i="8"/>
  <c r="M21" i="8"/>
  <c r="G21" i="8"/>
  <c r="H21" i="8" s="1"/>
  <c r="N20" i="8"/>
  <c r="M20" i="8"/>
  <c r="G20" i="8"/>
  <c r="H20" i="8" s="1"/>
  <c r="N19" i="8"/>
  <c r="M19" i="8"/>
  <c r="G19" i="8"/>
  <c r="H19" i="8" s="1"/>
  <c r="N18" i="8"/>
  <c r="M18" i="8"/>
  <c r="G18" i="8"/>
  <c r="H18" i="8" s="1"/>
  <c r="N17" i="8"/>
  <c r="M17" i="8"/>
  <c r="G17" i="8"/>
  <c r="H17" i="8" s="1"/>
  <c r="N15" i="8"/>
  <c r="M15" i="8"/>
  <c r="G15" i="8"/>
  <c r="H15" i="8" s="1"/>
  <c r="N14" i="8"/>
  <c r="M14" i="8"/>
  <c r="G14" i="8"/>
  <c r="H14" i="8" s="1"/>
  <c r="N13" i="8"/>
  <c r="M13" i="8"/>
  <c r="G13" i="8"/>
  <c r="H13" i="8" s="1"/>
  <c r="N12" i="8"/>
  <c r="M12" i="8"/>
  <c r="G12" i="8"/>
  <c r="H12" i="8" s="1"/>
  <c r="N11" i="8"/>
  <c r="M11" i="8"/>
  <c r="G11" i="8"/>
  <c r="H11" i="8" s="1"/>
  <c r="N10" i="8"/>
  <c r="M10" i="8"/>
  <c r="G10" i="8"/>
  <c r="H10" i="8" s="1"/>
  <c r="N9" i="8"/>
  <c r="M9" i="8"/>
  <c r="G9" i="8"/>
  <c r="H9" i="8" s="1"/>
  <c r="N8" i="8"/>
  <c r="M8" i="8"/>
  <c r="G8" i="8"/>
  <c r="H8" i="8" s="1"/>
  <c r="N7" i="8"/>
  <c r="M7" i="8"/>
  <c r="G7" i="8"/>
  <c r="H7" i="8" s="1"/>
  <c r="N6" i="8"/>
  <c r="M6" i="8"/>
  <c r="G6" i="8"/>
  <c r="H6" i="8" s="1"/>
  <c r="O28" i="20" l="1"/>
  <c r="O22" i="20"/>
  <c r="O31" i="20"/>
  <c r="O9" i="20"/>
  <c r="O13" i="20"/>
  <c r="O36" i="20"/>
  <c r="O20" i="20"/>
  <c r="O17" i="20"/>
  <c r="O21" i="20"/>
  <c r="O26" i="20"/>
  <c r="O30" i="20"/>
  <c r="O23" i="20"/>
  <c r="O29" i="20"/>
  <c r="O35" i="20"/>
  <c r="O8" i="20"/>
  <c r="O10" i="20"/>
  <c r="O15" i="20"/>
  <c r="O16" i="20"/>
  <c r="O18" i="20"/>
  <c r="O24" i="20"/>
  <c r="O25" i="20"/>
  <c r="O27" i="20"/>
  <c r="O11" i="20"/>
  <c r="O12" i="20"/>
  <c r="O14" i="20"/>
  <c r="O19" i="20"/>
  <c r="O34" i="20"/>
  <c r="O33" i="20"/>
  <c r="O78" i="8"/>
  <c r="O48" i="8"/>
  <c r="O96" i="8"/>
  <c r="O99" i="8"/>
  <c r="O98" i="8"/>
  <c r="O87" i="8"/>
  <c r="O92" i="8"/>
  <c r="O63" i="8"/>
  <c r="O67" i="8"/>
  <c r="O68" i="8"/>
  <c r="O73" i="8"/>
  <c r="O71" i="8"/>
  <c r="O77" i="8"/>
  <c r="O84" i="8"/>
  <c r="O85" i="8"/>
  <c r="O47" i="8"/>
  <c r="O70" i="8"/>
  <c r="O75" i="8"/>
  <c r="O76" i="8"/>
  <c r="O83" i="8"/>
  <c r="O89" i="8"/>
  <c r="O90" i="8"/>
  <c r="O91" i="8"/>
  <c r="O95" i="8"/>
  <c r="O69" i="8"/>
  <c r="O74" i="8"/>
  <c r="O80" i="8"/>
  <c r="O81" i="8"/>
  <c r="O82" i="8"/>
  <c r="O88" i="8"/>
  <c r="O97" i="8"/>
  <c r="O94" i="8"/>
  <c r="O59" i="8"/>
  <c r="O32" i="8"/>
  <c r="O41" i="8"/>
  <c r="O31" i="8"/>
  <c r="O36" i="8"/>
  <c r="O40" i="8"/>
  <c r="O45" i="8"/>
  <c r="O49" i="8"/>
  <c r="O54" i="8"/>
  <c r="O60" i="8"/>
  <c r="O53" i="8"/>
  <c r="O56" i="8"/>
  <c r="O37" i="8"/>
  <c r="O46" i="8"/>
  <c r="O51" i="8"/>
  <c r="O55" i="8"/>
  <c r="O62" i="8"/>
  <c r="O52" i="8"/>
  <c r="O65" i="8"/>
  <c r="O33" i="8"/>
  <c r="O35" i="8"/>
  <c r="O38" i="8"/>
  <c r="O39" i="8"/>
  <c r="O43" i="8"/>
  <c r="O44" i="8"/>
  <c r="O58" i="8"/>
  <c r="O61" i="8"/>
  <c r="O21" i="8"/>
  <c r="O28" i="8"/>
  <c r="O25" i="8"/>
  <c r="O19" i="8"/>
  <c r="O23" i="8"/>
  <c r="O7" i="8"/>
  <c r="O24" i="8"/>
  <c r="O22" i="8"/>
  <c r="O27" i="8"/>
  <c r="O17" i="8"/>
  <c r="O20" i="8"/>
  <c r="O18" i="8"/>
  <c r="O26" i="8"/>
  <c r="O12" i="8"/>
  <c r="O6" i="8"/>
  <c r="O15" i="8"/>
  <c r="O14" i="8"/>
  <c r="O9" i="8"/>
  <c r="O8" i="8"/>
  <c r="O10" i="8"/>
  <c r="O11" i="8"/>
  <c r="O13" i="8"/>
  <c r="N17" i="31" l="1"/>
  <c r="M17" i="31"/>
  <c r="O17" i="31" s="1"/>
  <c r="G17" i="31"/>
  <c r="H17" i="31" s="1"/>
  <c r="N16" i="31"/>
  <c r="M16" i="31"/>
  <c r="G16" i="31"/>
  <c r="H16" i="31" s="1"/>
  <c r="N15" i="31"/>
  <c r="M15" i="31"/>
  <c r="G15" i="31"/>
  <c r="H15" i="31" s="1"/>
  <c r="N14" i="31"/>
  <c r="M14" i="31"/>
  <c r="G14" i="31"/>
  <c r="H14" i="31" s="1"/>
  <c r="N13" i="31"/>
  <c r="M13" i="31"/>
  <c r="O13" i="31" s="1"/>
  <c r="G13" i="31"/>
  <c r="N12" i="31"/>
  <c r="M12" i="31"/>
  <c r="O12" i="31" s="1"/>
  <c r="G12" i="31"/>
  <c r="H12" i="31" s="1"/>
  <c r="N11" i="31"/>
  <c r="M11" i="31"/>
  <c r="O11" i="31" s="1"/>
  <c r="G11" i="31"/>
  <c r="H11" i="31" s="1"/>
  <c r="N10" i="31"/>
  <c r="M10" i="31"/>
  <c r="O10" i="31" s="1"/>
  <c r="G10" i="31"/>
  <c r="H10" i="31" s="1"/>
  <c r="N9" i="31"/>
  <c r="M9" i="31"/>
  <c r="O9" i="31" s="1"/>
  <c r="G9" i="31"/>
  <c r="H9" i="31" s="1"/>
  <c r="N8" i="31"/>
  <c r="M8" i="31"/>
  <c r="O8" i="31" s="1"/>
  <c r="G8" i="31"/>
  <c r="H8" i="31" s="1"/>
  <c r="N7" i="31"/>
  <c r="M7" i="31"/>
  <c r="O7" i="31" s="1"/>
  <c r="G7" i="31"/>
  <c r="H7" i="31" s="1"/>
  <c r="O14" i="31" l="1"/>
  <c r="O15" i="31"/>
  <c r="O16" i="31"/>
  <c r="G55" i="20"/>
  <c r="H55" i="20" s="1"/>
  <c r="G74" i="20"/>
  <c r="H74" i="20" s="1"/>
  <c r="G72" i="20"/>
  <c r="H72" i="20" s="1"/>
  <c r="G71" i="20"/>
  <c r="H71" i="20" s="1"/>
  <c r="G69" i="20"/>
  <c r="H69" i="20" s="1"/>
  <c r="G68" i="20"/>
  <c r="H68" i="20" s="1"/>
  <c r="G65" i="20"/>
  <c r="H65" i="20" s="1"/>
  <c r="G49" i="20"/>
  <c r="H49" i="20" s="1"/>
  <c r="G47" i="20"/>
  <c r="H47" i="20" s="1"/>
  <c r="G45" i="20"/>
  <c r="H45" i="20" s="1"/>
  <c r="G44" i="20"/>
  <c r="H44" i="20" s="1"/>
  <c r="G41" i="20"/>
  <c r="H41" i="20" s="1"/>
  <c r="G40" i="20"/>
  <c r="H40" i="20" s="1"/>
  <c r="G39" i="20"/>
  <c r="H39" i="20" s="1"/>
  <c r="G51" i="20"/>
  <c r="H51" i="20" s="1"/>
  <c r="G67" i="20"/>
  <c r="H67" i="20" s="1"/>
  <c r="G63" i="20"/>
  <c r="H63" i="20" s="1"/>
  <c r="G46" i="20"/>
  <c r="H46" i="20" s="1"/>
  <c r="M68" i="20"/>
  <c r="N68" i="20"/>
  <c r="M69" i="20"/>
  <c r="N69" i="20"/>
  <c r="M71" i="20"/>
  <c r="N71" i="20"/>
  <c r="M72" i="20"/>
  <c r="N72" i="20"/>
  <c r="M73" i="20"/>
  <c r="N73" i="20"/>
  <c r="M74" i="20"/>
  <c r="N74" i="20"/>
  <c r="M76" i="20"/>
  <c r="N76" i="20"/>
  <c r="N67" i="20"/>
  <c r="M67" i="20"/>
  <c r="M52" i="20"/>
  <c r="N52" i="20"/>
  <c r="M53" i="20"/>
  <c r="N53" i="20"/>
  <c r="M54" i="20"/>
  <c r="N54" i="20"/>
  <c r="M55" i="20"/>
  <c r="N55" i="20"/>
  <c r="M56" i="20"/>
  <c r="N56" i="20"/>
  <c r="M57" i="20"/>
  <c r="N57" i="20"/>
  <c r="M58" i="20"/>
  <c r="N58" i="20"/>
  <c r="M59" i="20"/>
  <c r="N59" i="20"/>
  <c r="M60" i="20"/>
  <c r="N60" i="20"/>
  <c r="M61" i="20"/>
  <c r="N61" i="20"/>
  <c r="M62" i="20"/>
  <c r="N62" i="20"/>
  <c r="M63" i="20"/>
  <c r="N63" i="20"/>
  <c r="M64" i="20"/>
  <c r="N64" i="20"/>
  <c r="M65" i="20"/>
  <c r="N65" i="20"/>
  <c r="N51" i="20"/>
  <c r="M51" i="20"/>
  <c r="M39" i="20"/>
  <c r="N39" i="20"/>
  <c r="M40" i="20"/>
  <c r="N40" i="20"/>
  <c r="M41" i="20"/>
  <c r="N41" i="20"/>
  <c r="M42" i="20"/>
  <c r="N42" i="20"/>
  <c r="M43" i="20"/>
  <c r="N43" i="20"/>
  <c r="M44" i="20"/>
  <c r="N44" i="20"/>
  <c r="M45" i="20"/>
  <c r="N45" i="20"/>
  <c r="M46" i="20"/>
  <c r="N46" i="20"/>
  <c r="M47" i="20"/>
  <c r="N47" i="20"/>
  <c r="M48" i="20"/>
  <c r="N48" i="20"/>
  <c r="M49" i="20"/>
  <c r="N49" i="20"/>
  <c r="N38" i="20"/>
  <c r="M38" i="20"/>
  <c r="G76" i="20"/>
  <c r="H76" i="20" s="1"/>
  <c r="G73" i="20"/>
  <c r="H73" i="20" s="1"/>
  <c r="G64" i="20"/>
  <c r="H64" i="20" s="1"/>
  <c r="G62" i="20"/>
  <c r="H62" i="20" s="1"/>
  <c r="G61" i="20"/>
  <c r="H61" i="20" s="1"/>
  <c r="G60" i="20"/>
  <c r="H60" i="20" s="1"/>
  <c r="G59" i="20"/>
  <c r="H59" i="20" s="1"/>
  <c r="G58" i="20"/>
  <c r="H58" i="20" s="1"/>
  <c r="G57" i="20"/>
  <c r="H57" i="20" s="1"/>
  <c r="G56" i="20"/>
  <c r="H56" i="20" s="1"/>
  <c r="G54" i="20"/>
  <c r="H54" i="20" s="1"/>
  <c r="G53" i="20"/>
  <c r="H53" i="20" s="1"/>
  <c r="G52" i="20"/>
  <c r="H52" i="20" s="1"/>
  <c r="G43" i="20"/>
  <c r="H43" i="20" s="1"/>
  <c r="G42" i="20"/>
  <c r="H42" i="20" s="1"/>
  <c r="G38" i="20"/>
  <c r="H38" i="20" s="1"/>
  <c r="O49" i="20" l="1"/>
  <c r="O53" i="20"/>
  <c r="O42" i="20"/>
  <c r="O64" i="20"/>
  <c r="O60" i="20"/>
  <c r="O58" i="20"/>
  <c r="O56" i="20"/>
  <c r="O72" i="20"/>
  <c r="O63" i="20"/>
  <c r="O45" i="20"/>
  <c r="O69" i="20"/>
  <c r="O73" i="20"/>
  <c r="O76" i="20"/>
  <c r="O48" i="20"/>
  <c r="O46" i="20"/>
  <c r="O44" i="20"/>
  <c r="O65" i="20"/>
  <c r="O59" i="20"/>
  <c r="O67" i="20"/>
  <c r="O43" i="20"/>
  <c r="O52" i="20"/>
  <c r="O71" i="20"/>
  <c r="O61" i="20"/>
  <c r="O68" i="20"/>
  <c r="O40" i="20"/>
  <c r="O57" i="20"/>
  <c r="O55" i="20"/>
  <c r="O74" i="20"/>
  <c r="O54" i="20"/>
  <c r="O41" i="20"/>
  <c r="O62" i="20"/>
  <c r="O39" i="20"/>
  <c r="O38" i="20"/>
  <c r="O47" i="20"/>
  <c r="O51" i="20"/>
  <c r="M8" i="16"/>
  <c r="N8" i="16"/>
  <c r="M9" i="16"/>
  <c r="N9" i="16"/>
  <c r="O9" i="16" s="1"/>
  <c r="M10" i="16"/>
  <c r="N10" i="16"/>
  <c r="M11" i="16"/>
  <c r="N11" i="16"/>
  <c r="M12" i="16"/>
  <c r="N12" i="16"/>
  <c r="M13" i="16"/>
  <c r="N13" i="16"/>
  <c r="M14" i="16"/>
  <c r="N14" i="16"/>
  <c r="M15" i="16"/>
  <c r="N15" i="16"/>
  <c r="M16" i="16"/>
  <c r="N16" i="16"/>
  <c r="M17" i="16"/>
  <c r="N17" i="16"/>
  <c r="M18" i="16"/>
  <c r="N18" i="16"/>
  <c r="M19" i="16"/>
  <c r="N19" i="16"/>
  <c r="M20" i="16"/>
  <c r="N20" i="16"/>
  <c r="N7" i="16"/>
  <c r="M7" i="16"/>
  <c r="G16" i="16"/>
  <c r="H16" i="16" s="1"/>
  <c r="G19" i="16"/>
  <c r="H19" i="16" s="1"/>
  <c r="G18" i="16"/>
  <c r="H18" i="16" s="1"/>
  <c r="G17" i="16"/>
  <c r="H17" i="16" s="1"/>
  <c r="G15" i="16"/>
  <c r="H15" i="16" s="1"/>
  <c r="G14" i="16"/>
  <c r="H14" i="16" s="1"/>
  <c r="G12" i="16"/>
  <c r="H12" i="16" s="1"/>
  <c r="G13" i="16"/>
  <c r="H13" i="16" s="1"/>
  <c r="G11" i="16"/>
  <c r="H11" i="16" s="1"/>
  <c r="G8" i="16"/>
  <c r="H8" i="16" s="1"/>
  <c r="G9" i="16"/>
  <c r="H9" i="16" s="1"/>
  <c r="G10" i="16"/>
  <c r="H10" i="16" s="1"/>
  <c r="G7" i="16"/>
  <c r="H7" i="16" s="1"/>
  <c r="M8" i="14"/>
  <c r="N8" i="14"/>
  <c r="M9" i="14"/>
  <c r="N9" i="14"/>
  <c r="M10" i="14"/>
  <c r="N10" i="14"/>
  <c r="M11" i="14"/>
  <c r="N11" i="14"/>
  <c r="M12" i="14"/>
  <c r="N12" i="14"/>
  <c r="M13" i="14"/>
  <c r="N13" i="14"/>
  <c r="M14" i="14"/>
  <c r="N14" i="14"/>
  <c r="M15" i="14"/>
  <c r="N15" i="14"/>
  <c r="M16" i="14"/>
  <c r="N16" i="14"/>
  <c r="M17" i="14"/>
  <c r="N17" i="14"/>
  <c r="M18" i="14"/>
  <c r="N18" i="14"/>
  <c r="M19" i="14"/>
  <c r="N19" i="14"/>
  <c r="N7" i="14"/>
  <c r="M7" i="14"/>
  <c r="O7" i="14" s="1"/>
  <c r="G18" i="14"/>
  <c r="H18" i="14" s="1"/>
  <c r="G15" i="14"/>
  <c r="H15" i="14" s="1"/>
  <c r="G13" i="14"/>
  <c r="H13" i="14" s="1"/>
  <c r="G10" i="14"/>
  <c r="H10" i="14" s="1"/>
  <c r="G9" i="14"/>
  <c r="H9" i="14" s="1"/>
  <c r="G8" i="14"/>
  <c r="H8" i="14" s="1"/>
  <c r="G17" i="14"/>
  <c r="H17" i="14" s="1"/>
  <c r="G16" i="14"/>
  <c r="H16" i="14" s="1"/>
  <c r="G14" i="14"/>
  <c r="H14" i="14" s="1"/>
  <c r="G12" i="14"/>
  <c r="H12" i="14" s="1"/>
  <c r="G11" i="14"/>
  <c r="H11" i="14" s="1"/>
  <c r="G7" i="14"/>
  <c r="H7" i="14" s="1"/>
  <c r="M39" i="12"/>
  <c r="N39" i="12"/>
  <c r="M40" i="12"/>
  <c r="N40" i="12"/>
  <c r="M41" i="12"/>
  <c r="N41" i="12"/>
  <c r="M42" i="12"/>
  <c r="N42" i="12"/>
  <c r="O42" i="12" s="1"/>
  <c r="M29" i="12"/>
  <c r="N29" i="12"/>
  <c r="M30" i="12"/>
  <c r="N30" i="12"/>
  <c r="M31" i="12"/>
  <c r="N31" i="12"/>
  <c r="M32" i="12"/>
  <c r="N32" i="12"/>
  <c r="M33" i="12"/>
  <c r="N33" i="12"/>
  <c r="M34" i="12"/>
  <c r="N34" i="12"/>
  <c r="M35" i="12"/>
  <c r="N35" i="12"/>
  <c r="M36" i="12"/>
  <c r="N36" i="12"/>
  <c r="N38" i="12"/>
  <c r="M38" i="12"/>
  <c r="N28" i="12"/>
  <c r="M28" i="12"/>
  <c r="N26" i="12"/>
  <c r="M26" i="12"/>
  <c r="N25" i="12"/>
  <c r="M25" i="12"/>
  <c r="N23" i="12"/>
  <c r="M23" i="12"/>
  <c r="N21" i="12"/>
  <c r="M21" i="12"/>
  <c r="N19" i="12"/>
  <c r="M19" i="12"/>
  <c r="N16" i="12"/>
  <c r="M16" i="12"/>
  <c r="N13" i="12"/>
  <c r="M13" i="12"/>
  <c r="G35" i="12"/>
  <c r="H35" i="12" s="1"/>
  <c r="G32" i="12"/>
  <c r="H32" i="12" s="1"/>
  <c r="G31" i="12"/>
  <c r="H31" i="12" s="1"/>
  <c r="G26" i="12"/>
  <c r="H26" i="12" s="1"/>
  <c r="G21" i="12"/>
  <c r="H21" i="12" s="1"/>
  <c r="G14" i="12"/>
  <c r="H14" i="12" s="1"/>
  <c r="G42" i="12"/>
  <c r="H42" i="12" s="1"/>
  <c r="G41" i="12"/>
  <c r="H41" i="12" s="1"/>
  <c r="G39" i="12"/>
  <c r="H39" i="12" s="1"/>
  <c r="G38" i="12"/>
  <c r="H38" i="12" s="1"/>
  <c r="G34" i="12"/>
  <c r="H34" i="12" s="1"/>
  <c r="G33" i="12"/>
  <c r="H33" i="12" s="1"/>
  <c r="G29" i="12"/>
  <c r="H29" i="12" s="1"/>
  <c r="G28" i="12"/>
  <c r="H28" i="12" s="1"/>
  <c r="G25" i="12"/>
  <c r="H25" i="12" s="1"/>
  <c r="G23" i="12"/>
  <c r="H23" i="12" s="1"/>
  <c r="G22" i="12"/>
  <c r="H22" i="12" s="1"/>
  <c r="G18" i="12"/>
  <c r="H18" i="12" s="1"/>
  <c r="G17" i="12"/>
  <c r="H17" i="12" s="1"/>
  <c r="G16" i="12"/>
  <c r="G13" i="12"/>
  <c r="H13" i="12" s="1"/>
  <c r="G12" i="12"/>
  <c r="H12" i="12" s="1"/>
  <c r="G10" i="12"/>
  <c r="H10" i="12" s="1"/>
  <c r="G9" i="12"/>
  <c r="H9" i="12" s="1"/>
  <c r="G8" i="12"/>
  <c r="H8" i="12" s="1"/>
  <c r="G36" i="12"/>
  <c r="H36" i="12" s="1"/>
  <c r="G30" i="12"/>
  <c r="H30" i="12" s="1"/>
  <c r="G24" i="12"/>
  <c r="H24" i="12" s="1"/>
  <c r="G20" i="12"/>
  <c r="H20" i="12" s="1"/>
  <c r="G19" i="12"/>
  <c r="H19" i="12" s="1"/>
  <c r="G7" i="12"/>
  <c r="H7" i="12" s="1"/>
  <c r="G40" i="12"/>
  <c r="H40" i="12" s="1"/>
  <c r="G11" i="12"/>
  <c r="H11" i="12" s="1"/>
  <c r="G6" i="12"/>
  <c r="H6" i="12" s="1"/>
  <c r="M44" i="22"/>
  <c r="N44" i="22"/>
  <c r="M45" i="22"/>
  <c r="N45" i="22"/>
  <c r="M43" i="22"/>
  <c r="N43" i="22"/>
  <c r="M46" i="22"/>
  <c r="N46" i="22"/>
  <c r="M48" i="22"/>
  <c r="N48" i="22"/>
  <c r="M47" i="22"/>
  <c r="N47" i="22"/>
  <c r="M31" i="22"/>
  <c r="N31" i="22"/>
  <c r="M32" i="22"/>
  <c r="N32" i="22"/>
  <c r="M34" i="22"/>
  <c r="N34" i="22"/>
  <c r="M33" i="22"/>
  <c r="N33" i="22"/>
  <c r="M35" i="22"/>
  <c r="N35" i="22"/>
  <c r="M36" i="22"/>
  <c r="N36" i="22"/>
  <c r="M37" i="22"/>
  <c r="N37" i="22"/>
  <c r="M38" i="22"/>
  <c r="N38" i="22"/>
  <c r="M39" i="22"/>
  <c r="N39" i="22"/>
  <c r="M40" i="22"/>
  <c r="N40" i="22"/>
  <c r="M23" i="22"/>
  <c r="N23" i="22"/>
  <c r="M22" i="22"/>
  <c r="N22" i="22"/>
  <c r="M20" i="22"/>
  <c r="N20" i="22"/>
  <c r="M18" i="22"/>
  <c r="N18" i="22"/>
  <c r="M19" i="22"/>
  <c r="N19" i="22"/>
  <c r="M21" i="22"/>
  <c r="N21" i="22"/>
  <c r="M24" i="22"/>
  <c r="N24" i="22"/>
  <c r="M25" i="22"/>
  <c r="N25" i="22"/>
  <c r="M28" i="22"/>
  <c r="N28" i="22"/>
  <c r="M26" i="22"/>
  <c r="N26" i="22"/>
  <c r="M27" i="22"/>
  <c r="N27" i="22"/>
  <c r="N42" i="22"/>
  <c r="M42" i="22"/>
  <c r="N30" i="22"/>
  <c r="M30" i="22"/>
  <c r="N17" i="22"/>
  <c r="M17" i="22"/>
  <c r="M10" i="22"/>
  <c r="N10" i="22"/>
  <c r="M6" i="22"/>
  <c r="N6" i="22"/>
  <c r="M7" i="22"/>
  <c r="N7" i="22"/>
  <c r="M8" i="22"/>
  <c r="N8" i="22"/>
  <c r="M14" i="22"/>
  <c r="N14" i="22"/>
  <c r="M15" i="22"/>
  <c r="N15" i="22"/>
  <c r="M11" i="22"/>
  <c r="N11" i="22"/>
  <c r="M12" i="22"/>
  <c r="N12" i="22"/>
  <c r="M13" i="22"/>
  <c r="N13" i="22"/>
  <c r="N9" i="22"/>
  <c r="M9" i="22"/>
  <c r="G48" i="22"/>
  <c r="H48" i="22" s="1"/>
  <c r="G28" i="22"/>
  <c r="H28" i="22" s="1"/>
  <c r="G13" i="22"/>
  <c r="H13" i="22" s="1"/>
  <c r="G32" i="22"/>
  <c r="H32" i="22" s="1"/>
  <c r="G26" i="22"/>
  <c r="H26" i="22" s="1"/>
  <c r="G24" i="22"/>
  <c r="H24" i="22" s="1"/>
  <c r="G21" i="22"/>
  <c r="H21" i="22" s="1"/>
  <c r="G23" i="22"/>
  <c r="H23" i="22" s="1"/>
  <c r="G11" i="22"/>
  <c r="H11" i="22" s="1"/>
  <c r="G7" i="22"/>
  <c r="H7" i="22" s="1"/>
  <c r="G8" i="22"/>
  <c r="H8" i="22" s="1"/>
  <c r="G6" i="22"/>
  <c r="H6" i="22" s="1"/>
  <c r="G47" i="22"/>
  <c r="H47" i="22" s="1"/>
  <c r="G46" i="22"/>
  <c r="H46" i="22" s="1"/>
  <c r="G43" i="22"/>
  <c r="H43" i="22" s="1"/>
  <c r="G45" i="22"/>
  <c r="H45" i="22" s="1"/>
  <c r="G44" i="22"/>
  <c r="H44" i="22" s="1"/>
  <c r="G42" i="22"/>
  <c r="H42" i="22" s="1"/>
  <c r="G40" i="22"/>
  <c r="H40" i="22" s="1"/>
  <c r="G39" i="22"/>
  <c r="H39" i="22" s="1"/>
  <c r="G38" i="22"/>
  <c r="H38" i="22" s="1"/>
  <c r="G37" i="22"/>
  <c r="H37" i="22" s="1"/>
  <c r="G36" i="22"/>
  <c r="H36" i="22" s="1"/>
  <c r="G35" i="22"/>
  <c r="H35" i="22" s="1"/>
  <c r="G33" i="22"/>
  <c r="H33" i="22" s="1"/>
  <c r="G34" i="22"/>
  <c r="H34" i="22" s="1"/>
  <c r="G31" i="22"/>
  <c r="H31" i="22" s="1"/>
  <c r="G30" i="22"/>
  <c r="H30" i="22" s="1"/>
  <c r="G27" i="22"/>
  <c r="H27" i="22" s="1"/>
  <c r="G25" i="22"/>
  <c r="H25" i="22" s="1"/>
  <c r="G19" i="22"/>
  <c r="H19" i="22" s="1"/>
  <c r="G18" i="22"/>
  <c r="H18" i="22" s="1"/>
  <c r="G20" i="22"/>
  <c r="H20" i="22" s="1"/>
  <c r="G22" i="22"/>
  <c r="H22" i="22" s="1"/>
  <c r="G12" i="22"/>
  <c r="H12" i="22" s="1"/>
  <c r="G15" i="22"/>
  <c r="H15" i="22" s="1"/>
  <c r="G10" i="22"/>
  <c r="H10" i="22" s="1"/>
  <c r="G17" i="22"/>
  <c r="H17" i="22" s="1"/>
  <c r="G14" i="22"/>
  <c r="H14" i="22" s="1"/>
  <c r="G9" i="22"/>
  <c r="H9" i="22" s="1"/>
  <c r="O12" i="16" l="1"/>
  <c r="O10" i="16"/>
  <c r="O8" i="16"/>
  <c r="O16" i="14"/>
  <c r="O8" i="14"/>
  <c r="O39" i="12"/>
  <c r="O7" i="16"/>
  <c r="O31" i="12"/>
  <c r="O17" i="14"/>
  <c r="O13" i="14"/>
  <c r="O9" i="14"/>
  <c r="O20" i="16"/>
  <c r="O14" i="16"/>
  <c r="O10" i="14"/>
  <c r="O29" i="12"/>
  <c r="O41" i="12"/>
  <c r="O19" i="12"/>
  <c r="O23" i="12"/>
  <c r="O26" i="12"/>
  <c r="O38" i="12"/>
  <c r="O33" i="12"/>
  <c r="O24" i="22"/>
  <c r="O31" i="22"/>
  <c r="O10" i="22"/>
  <c r="O9" i="22"/>
  <c r="O26" i="22"/>
  <c r="O21" i="22"/>
  <c r="O22" i="22"/>
  <c r="O38" i="22"/>
  <c r="O33" i="22"/>
  <c r="O46" i="22"/>
  <c r="O14" i="22"/>
  <c r="O7" i="22"/>
  <c r="O27" i="22"/>
  <c r="O19" i="22"/>
  <c r="O20" i="22"/>
  <c r="O23" i="22"/>
  <c r="O37" i="22"/>
  <c r="O13" i="22"/>
  <c r="O11" i="22"/>
  <c r="O13" i="12"/>
  <c r="O35" i="12"/>
  <c r="O18" i="16"/>
  <c r="O16" i="16"/>
  <c r="O12" i="22"/>
  <c r="O8" i="22"/>
  <c r="O6" i="22"/>
  <c r="O28" i="22"/>
  <c r="O39" i="22"/>
  <c r="O47" i="22"/>
  <c r="O16" i="12"/>
  <c r="O21" i="12"/>
  <c r="O25" i="12"/>
  <c r="O28" i="12"/>
  <c r="O36" i="12"/>
  <c r="O32" i="12"/>
  <c r="O18" i="14"/>
  <c r="O17" i="16"/>
  <c r="O13" i="16"/>
  <c r="O35" i="22"/>
  <c r="O34" i="22"/>
  <c r="O43" i="22"/>
  <c r="O14" i="14"/>
  <c r="O12" i="14"/>
  <c r="O44" i="22"/>
  <c r="O17" i="22"/>
  <c r="O42" i="22"/>
  <c r="O18" i="22"/>
  <c r="O36" i="22"/>
  <c r="O30" i="12"/>
  <c r="O15" i="14"/>
  <c r="O19" i="16"/>
  <c r="O11" i="16"/>
  <c r="O15" i="22"/>
  <c r="O30" i="22"/>
  <c r="O25" i="22"/>
  <c r="O40" i="22"/>
  <c r="O32" i="22"/>
  <c r="O48" i="22"/>
  <c r="O45" i="22"/>
  <c r="O34" i="12"/>
  <c r="O40" i="12"/>
  <c r="O11" i="14"/>
  <c r="O15" i="16"/>
  <c r="O19" i="14"/>
</calcChain>
</file>

<file path=xl/sharedStrings.xml><?xml version="1.0" encoding="utf-8"?>
<sst xmlns="http://schemas.openxmlformats.org/spreadsheetml/2006/main" count="1025" uniqueCount="422">
  <si>
    <t>101056 - DIBUJO DE INGENIERÍA</t>
  </si>
  <si>
    <t>Curso</t>
  </si>
  <si>
    <t>Asignatura</t>
  </si>
  <si>
    <t>Anual</t>
  </si>
  <si>
    <t>100941 - MÉTODOS Y PAQUETES ESTADÍSTICOS</t>
  </si>
  <si>
    <t>100943 - QUÍMICA GENERAL</t>
  </si>
  <si>
    <t>100944 - AMPLIACIÓN DE QUÍMICA Y BIOQUÍMICA</t>
  </si>
  <si>
    <t>100945 - BASES BIOLÓGICAS DE LA PRODUCCIÓN AGRARIA</t>
  </si>
  <si>
    <t>100946 - DIBUJO DE INGENIERÍA</t>
  </si>
  <si>
    <t>100947 - ECONOMÍA Y EMPRESA</t>
  </si>
  <si>
    <t>100948 - GEOLOGÍA  Y CLIMATOLOGÍA</t>
  </si>
  <si>
    <t>100949 - BOTÁNICA AGRÍCOLA</t>
  </si>
  <si>
    <t>100950 - FUNDAMENTOS DE FISIOLOGÍA VEGETAL</t>
  </si>
  <si>
    <t>100953 - INGENIERÍA Y TECNOLOGÍA DE LA PRODUCCIÓN ANIMAL</t>
  </si>
  <si>
    <t>100954 - CIENCIA Y TECNOLOGÍA DEL MEDIO AMBIENTE</t>
  </si>
  <si>
    <t>100955 - RESISTENCIA DE MATERIALES Y ANÁLISIS DE ESTRUCTURAS</t>
  </si>
  <si>
    <t>100956 - HIDRÁULICA</t>
  </si>
  <si>
    <t>100957 - MOTORES Y MÁQUINAS</t>
  </si>
  <si>
    <t>100958 - ELECTROTECNIA</t>
  </si>
  <si>
    <t>100959 - CARTOGRAFÍA Y FOTOGRAMETRÍA</t>
  </si>
  <si>
    <t>100961 - GESTIÓN COMERCIAL Y VALORACIÓN DE LA EMPRESA AGROALIMENTARIA</t>
  </si>
  <si>
    <t>100960 - TELEDETECCIÓN Y ANÁLISIS ESPACIAL</t>
  </si>
  <si>
    <t>100963 - PROYECTOS</t>
  </si>
  <si>
    <t>Ingeniería Alimentaria</t>
  </si>
  <si>
    <t>100964 - FUNDAMENTOS DE OPERACIONES BÁSICAS EN INGENIERÍA AGROALIMENTARIA</t>
  </si>
  <si>
    <t>100970 - INGENIERÍA TÉRMICA EN INDUSTRIAS AGROALIMENTARIAS</t>
  </si>
  <si>
    <t>100973 - INGENIERÍA DE LAS INSTALACIONES AGROINDUSTRIALES</t>
  </si>
  <si>
    <t>Sistemas Agroganaderos</t>
  </si>
  <si>
    <t>100976 - CARACTERIZACIÓN, DISEÑO Y MONITORIZACIÓN DE SISTEMAS GANADEROS</t>
  </si>
  <si>
    <t>100977 - INGENIERÍA Y MONITORIZACIÓN DE LOS SISTEMAS EXTENSIVOS DE PRODUCCIÓN GANADERA</t>
  </si>
  <si>
    <t>100980 - ENTOMOLOGÍA AGRÍCOLA</t>
  </si>
  <si>
    <t>100981 - PATOLOGÍA VEGETAL AGRÍCOLA</t>
  </si>
  <si>
    <t>100984 - CONSTRUCCIONES Y EQUIPOS GANADEROS</t>
  </si>
  <si>
    <t>Hortofruticultura, Jardinería y Paisajismo</t>
  </si>
  <si>
    <t>100993 - JARDINERÍA Y RESTAURACIÓN DEL PAISAJE</t>
  </si>
  <si>
    <t>100994 - ECONOMÍA AMBIENTAL Y DESARROLLO SOSTENIBLE</t>
  </si>
  <si>
    <t>100995 - INGENIERÍA DE LAS OBRAS E INSTALACIONES</t>
  </si>
  <si>
    <t>100998 - PATOLOGÍA VEGETAL</t>
  </si>
  <si>
    <t>Ingeniería Rural</t>
  </si>
  <si>
    <t>101001 - MEJORA Y PROTECCIÓN DE CULTIVOS</t>
  </si>
  <si>
    <t>101004 - INGENIERÍA DEL RIEGO Y DEL DRENAJE</t>
  </si>
  <si>
    <t>101005 - ELECTRIFICACIÓN RURAL</t>
  </si>
  <si>
    <t>101006 - MECANIZACIÓN AGRARIA</t>
  </si>
  <si>
    <t>101007 - TECNOLOGÍA DE ESTRUCTURAS</t>
  </si>
  <si>
    <t>101009 - CIMENTACIONES Y OBRAS DE TIERRA</t>
  </si>
  <si>
    <t>100966 - INGENIERÍA PARA EL CONTROL Y ASEGURAMIENTO DE PRODUCTOS Y PROCESOS AGROALIMENTARIOS</t>
  </si>
  <si>
    <t>100967 - INGENIERÍA DE LAS INDUSTRIAS AGROALIMENTARIAS DE ORIGEN VEGETAL</t>
  </si>
  <si>
    <t>100968 - INGENIERÍA DE LAS INDUSTRIAS AGROALIMENTARIAS DE ORIGEN ANIMAL</t>
  </si>
  <si>
    <t>100969 - INGENIERÍA DE DISEÑO Y OPERACIÓN EN INDUSTRIAS AGROALIMENTARIAS</t>
  </si>
  <si>
    <t>100979 - GENÉTICA Y MEJORA VEGETAL</t>
  </si>
  <si>
    <t>100982 - TÉCNICAS DE CULTIVOS HERBÁCEOS</t>
  </si>
  <si>
    <t>100985 - POMOLOGÍA</t>
  </si>
  <si>
    <t>100996 - HIDROLOGÍA Y RIEGOS</t>
  </si>
  <si>
    <t>100997 - PARÁSITOS ANIMALES DE LAS PLANTAS CULTIVADAS</t>
  </si>
  <si>
    <t>101002 - CULTIVOS</t>
  </si>
  <si>
    <t>101008 - DISEÑO DE MAQUINARIA AGRARIA. AUTOMÁTICA AGRARIA</t>
  </si>
  <si>
    <t>Cuatrimestre</t>
  </si>
  <si>
    <t>Nº Grupos</t>
  </si>
  <si>
    <t>GG</t>
  </si>
  <si>
    <t>GP</t>
  </si>
  <si>
    <t>Total</t>
  </si>
  <si>
    <t>100983 - RIEGOS Y ELECTRIFICACIÓN DE EXPLOTACIONES AGROPECUARIAS</t>
  </si>
  <si>
    <t>(2) Un GP en inglés</t>
  </si>
  <si>
    <t>(3) Un GG y un GP en inglés</t>
  </si>
  <si>
    <t>101053 - QUÍMICA GENERAL</t>
  </si>
  <si>
    <t>101051 - MÉTODOS Y PAQUETES ESTADÍSTICOS</t>
  </si>
  <si>
    <t>101054 - AMPLIACIÓN DE QUÍMICA Y BIOQUÍMICA</t>
  </si>
  <si>
    <t>101055 - BASES BIOLÓGICAS DE LA PRODUCCIÓN FORESTAL</t>
  </si>
  <si>
    <t>101057 - ECONOMÍA Y EMPRESA</t>
  </si>
  <si>
    <t>101062 - GEOMÁTICA</t>
  </si>
  <si>
    <t>101064 - MAQUINARIA Y MECANIZACIÓN FORESTALES</t>
  </si>
  <si>
    <t>101066 - ELECTROTECNIA Y ELECTRIFICACIÓN FORESTALES</t>
  </si>
  <si>
    <t>101059 - BOTÁNICA FORESTAL Y GEOBOTÁNICA</t>
  </si>
  <si>
    <t>101065 - HIDRÁULICA FORESTAL</t>
  </si>
  <si>
    <t>101068 - DASOMETRÍA E INVENTARIACIÓN FORESTAL</t>
  </si>
  <si>
    <t>101077 - GESTIÓN DE CAZA Y PESCA.  SISTEMAS ACUÍCOLAS</t>
  </si>
  <si>
    <t>101080 - RECURSOS GENÉTICOS FORESTALES.  PRODUCCIÓN DE PLANTA FORESTAL</t>
  </si>
  <si>
    <t>101069 - APROVECHAMIENTOS FORESTALES</t>
  </si>
  <si>
    <t>101078 - PASCICULTURA Y SISTEMAS AGROSILVOPASTORALES</t>
  </si>
  <si>
    <t>101079 - REPOBLACIONES FORESTALES.   RECUPERACIÓN DE ESPACIOS DEGRADADOS</t>
  </si>
  <si>
    <t>101083 - FUNDAMENTOS Y DEFENSA CONTRA INCENDIOS FORESTALES</t>
  </si>
  <si>
    <t>101082 - RESTAURACIÓN HIDROLÓGICO-FORESTAL</t>
  </si>
  <si>
    <t>102152 - BIOQUÍMICA</t>
  </si>
  <si>
    <t>102165 - ANÁLISIS Y CONTROL QUÍMICO ENOLÓGICO</t>
  </si>
  <si>
    <t>102160 - VITICULTURA</t>
  </si>
  <si>
    <t>102161 - PROTECCIÓN DEL CULTIVO DE LA VID</t>
  </si>
  <si>
    <t>102163 - RECURSOS GENÉTICOS Y MEJORA DE LA VID</t>
  </si>
  <si>
    <t>102164 - QUÍMICA ENOLÓGICA</t>
  </si>
  <si>
    <t>102166 - BIOQUÍMICA Y BIOTECNOLOGÍA ENOLÓGICA</t>
  </si>
  <si>
    <t>102168 - INGENIERÍA Y TECNOLOGÍA ENOLÓGICA</t>
  </si>
  <si>
    <t>102162 - MECANIZACIÓN DE LA VID</t>
  </si>
  <si>
    <t>102146 - MATEMÁTICAS</t>
  </si>
  <si>
    <t>102148 - FUNDAMENTOS FÍSICOS DE LA INGENIERÍA</t>
  </si>
  <si>
    <t>102149 - QUÍMICA GENERAL</t>
  </si>
  <si>
    <t>102151 - BASES BIOLÓGICAS DE LA PRODUCCIÓN AGRARIA</t>
  </si>
  <si>
    <t>102147 - MÉTODOS Y PAQUETES ESTADÍSTICOS</t>
  </si>
  <si>
    <t>102150 - AMPLIACIÓN DE QUÍMICA Y BIOQUÍMICA</t>
  </si>
  <si>
    <t>102153 - ECONOMÍA Y EMPRESA</t>
  </si>
  <si>
    <t>102156 - FUNDAMENTOS DE FISIOLOGÍA VEGETAL</t>
  </si>
  <si>
    <t>102171 - CIENCIA Y TECNOLOGÍA DEL MEDIO AMBIENTE</t>
  </si>
  <si>
    <t>102174 - ECONOMÍA DE LA EMPRESA VITIVINÍCOLA</t>
  </si>
  <si>
    <t>102175  - ESTRATEGIAS DEL SISTEMA AGROALIMENTARIO</t>
  </si>
  <si>
    <t>102170 - INSTALACIONES Y EQUIPOS AUXILIARES</t>
  </si>
  <si>
    <t>102173 - CRIANZAS Y ELABORACIONES ESPECIALES</t>
  </si>
  <si>
    <t>102178 - TALLER DE CATA</t>
  </si>
  <si>
    <t>102176 - NORMATIVA, LEGISLACIÓN Y CULTURA VITIVINÍCOLA</t>
  </si>
  <si>
    <t>102169 - PROCESOS TECNOLÓGICOS Y ASEGURAMIENTO DE LA CALIDAD EN LA INDUSTRIA ENOLÓGICA</t>
  </si>
  <si>
    <t>102179 - ELABORACIÓN DE PROYECTOS EN ENOLOGÍA</t>
  </si>
  <si>
    <t>102649 - GESTIÓN Y DIRECCIÓN DE EMPRESAS AGROALIMENTARIAS</t>
  </si>
  <si>
    <t>102650 - GESTIÓN DE MAQUINARIA, EQUIPOS E INSTALACIONES EN LA PRODUCCIÓN AGROLALIMENTARIA</t>
  </si>
  <si>
    <t>102651 - MARKETING E INVESTIGACIÓN DE MERCADOS AGROALIMENTARIOS</t>
  </si>
  <si>
    <t>102652 - INGENIERÍA Y SEGURIDAD ALIMENTARIA EN INDUSTRIAS</t>
  </si>
  <si>
    <t>102653 - POLÍTICA Y ORDENACIÓN TERRITORIAL</t>
  </si>
  <si>
    <t>102654 - RECURSOS HÍDRICOS Y TECNOLOGÍA HIDRÁULICA</t>
  </si>
  <si>
    <t>102655 - SISTEMAS DE PRODUCCIÓN ANIMAL. ANÁLISIS DE CASOS</t>
  </si>
  <si>
    <t>102656 - PROTECCIÓN INTEGRADA DE CULTIVOS</t>
  </si>
  <si>
    <t>102657 - AGRICULTURA APLICADA</t>
  </si>
  <si>
    <t>102658 - DISEÑO E INGENIERÍA DE INDUSTRIAS AGROALIMENTARIAS</t>
  </si>
  <si>
    <t>102659 - BIOTECNOLOGÍA Y MEJORA GENÉTICA VEGETAL</t>
  </si>
  <si>
    <t>102660 - CONSTRUCCIÓN Y OBRAS DE INFRAESTRUCTURA RURAL</t>
  </si>
  <si>
    <t>102679 - TECNOLOGÍA E INDUSTRIA DE LA MADERA</t>
  </si>
  <si>
    <t>102680 - ENERGÍAS RENOVABLES EN EL MEDIO FORESTAL Y NATURAL</t>
  </si>
  <si>
    <t>102681 - TECNOLOGÍA E INDUSTRIA DE PRODUCTOS FORESTALES NO MADERABLES</t>
  </si>
  <si>
    <t>102682 - EVALUACIÓN DE IMPACTOS Y AUDITORÍA AMBIENTAL EN ACTIVIDADES FORESTALES</t>
  </si>
  <si>
    <t>102683 - INGENIERÍA DE LAS INSTALACIONES EN INDUSTRIAS FORESTALES</t>
  </si>
  <si>
    <t>102684 - BIOTECNOLOGÍA Y MEJORA GENÉTICA FORESTAL</t>
  </si>
  <si>
    <t>102685 - GESTIÓN SOSTENIBLE DE AGUA Y SUELO EN EL ENTORNO FORESTAL</t>
  </si>
  <si>
    <t>102686 - MÁRKETING FORESTAL</t>
  </si>
  <si>
    <t>102687 - GESTIÓN Y DIRECCIÓN DE EMPRESAS FORESTALES</t>
  </si>
  <si>
    <t>102688 - ESTRATEGIAS FORESTALES Y DE DESARROLLO RURAL EN UN ENTORNO GLOBALIZADO</t>
  </si>
  <si>
    <t>102689 - ECONOMÍA DE LOS RECURSOS NATURALES</t>
  </si>
  <si>
    <t>102690 - DISEÑO Y CÁLCULO DE ESTRUCTURAS</t>
  </si>
  <si>
    <t>102691 - PLANIFICACIÓN Y GESTIÓN DE ESPACIOS PROTEGIDOS Y DE COMARCAS FORESTALES SOSTENIBLES</t>
  </si>
  <si>
    <t>102181 - MÉTODOS ESTADÍSTICOS APLICADOS CON ORDENADOR</t>
  </si>
  <si>
    <t>102182 - MÉTODOS BIOLÓGICOS PARA EL CONTROL DE PLAGAS</t>
  </si>
  <si>
    <t>102183 - OPTIMIZACIÓN BIOLÓGICA DEL MEDIO AGRARIO</t>
  </si>
  <si>
    <t>102185 - QUÍMICA AGRÍCOLA Y MEDIO AMBIENTE</t>
  </si>
  <si>
    <t>102192 - AGRICULTURA ECOLÓGICA</t>
  </si>
  <si>
    <t>102194 - CATA AVANZADA DE VINOS</t>
  </si>
  <si>
    <t>102195 - AUTOMATIZACIÓN DE PROCESOS AGROINDUSTRIALES</t>
  </si>
  <si>
    <t>102197 - HISTORIA DE LA AGRICULTURA</t>
  </si>
  <si>
    <t>102663 - COMERCIO INTERNACIONAL AGROALIMENTARIO</t>
  </si>
  <si>
    <t>102667 - EFICIENCIA ENERGÉTICA Y ENERGÍAS RENOVABLES EN LA INDUSTRIA AGROALIMENTARIA</t>
  </si>
  <si>
    <t>102669 - SOSTENIBILIDAD DEL BINOMIO AGUA-ENERGÍA EN LOS SISTEMAS AGRARIOS</t>
  </si>
  <si>
    <t>102670 - AGRICULTURA DE PRECISIÓN</t>
  </si>
  <si>
    <t>102674 - AVANCES EN INGENIERÍA AGROALIMENTARIA</t>
  </si>
  <si>
    <t>1 GP más como en el curso anterior</t>
  </si>
  <si>
    <t>(1) Un GG y un GP en inglés</t>
  </si>
  <si>
    <t>(6) Sólo se imparte en inglés</t>
  </si>
  <si>
    <t>101081 -  PATOLOGÍA Y ENTOMOLOGÍA FORESTAL</t>
  </si>
  <si>
    <t>102155 - BOTÁNICA AGRÍCOLA</t>
  </si>
  <si>
    <t>102159 - ELECTROTECNIA</t>
  </si>
  <si>
    <t>102158 - BASES DE LA VITICULTURA</t>
  </si>
  <si>
    <t>277001 - VIAS Y OBRAS FORESTALES</t>
  </si>
  <si>
    <t>277003 - SELVICULTURA GENERAL</t>
  </si>
  <si>
    <t>277004 - JARDINERÍA Y PAISAJISMO</t>
  </si>
  <si>
    <t>277002 - CONSTRUCCIONES FORESTALES</t>
  </si>
  <si>
    <t>(2) Un GG y un GP en inglés</t>
  </si>
  <si>
    <t>** Las asignaturas consignadas con 0,0 créditos a impartir en el Grado de Enología, se imparten en el Grado de Ingeniería Agroalimentaria y del Medio Rural (Ing Alimentaria y Hortofruticultura, Jardinería y Paisajismo)</t>
  </si>
  <si>
    <t>GG en Agroalimentaria</t>
  </si>
  <si>
    <t>102172 - COMERCIALIZACIÓN Y REGULACIÓN DEL MERCADO VITIVINÍCOLA</t>
  </si>
  <si>
    <t>A</t>
  </si>
  <si>
    <t>101058 - GEOLOGÍA  Y CLIMATOLOGÍA</t>
  </si>
  <si>
    <t>Solo se imparte en inglés</t>
  </si>
  <si>
    <t>No tiene GP porque se imparte conjuntamente con GIAMR</t>
  </si>
  <si>
    <t>100971 - CONSTRUCCIONES AGROINDUSTRIALES</t>
  </si>
  <si>
    <t>100965 - OPERACIONES BÁSICAS EN INGENIERÍA AGROALIMENTARIA</t>
  </si>
  <si>
    <t>Troncales</t>
  </si>
  <si>
    <t>100978 - INGENIERÍA Y MONITORIZACIÓN DE LOS SISTEMAS INTENVISOS DE PRODUCCIÓN GANADERA</t>
  </si>
  <si>
    <t>100989 - BASES DE LA PRODUCCIÓN DE CULTIVOS HORTÍCOLAS Y ORNAMENTALES</t>
  </si>
  <si>
    <t>101003 - TECNOLOGÍAS DE LA PRODUCCIÓN ANIMAL</t>
  </si>
  <si>
    <t>GG (min)</t>
  </si>
  <si>
    <t>GP (max)</t>
  </si>
  <si>
    <t>ECTS</t>
  </si>
  <si>
    <t>ECTS Teóricos</t>
  </si>
  <si>
    <t>ECTS Guía Docente</t>
  </si>
  <si>
    <t>ECTS a Impartir</t>
  </si>
  <si>
    <t>Coeficiente</t>
  </si>
  <si>
    <t>Experim</t>
  </si>
  <si>
    <r>
      <rPr>
        <b/>
        <sz val="11"/>
        <color theme="1"/>
        <rFont val="Calibri"/>
        <family val="2"/>
        <scheme val="minor"/>
      </rPr>
      <t xml:space="preserve">ECTS Teóricos: </t>
    </r>
    <r>
      <rPr>
        <sz val="11"/>
        <color theme="1"/>
        <rFont val="Calibri"/>
        <family val="2"/>
        <scheme val="minor"/>
      </rPr>
      <t>indican el reparto potencial de créditos (mín. a impartir de Gran Grupo y máx. a impartir de Grupo Pequeño) en función del índice de experimentalidad</t>
    </r>
  </si>
  <si>
    <r>
      <rPr>
        <b/>
        <sz val="11"/>
        <color theme="1"/>
        <rFont val="Calibri"/>
        <family val="2"/>
        <scheme val="minor"/>
      </rPr>
      <t>ECTS Guía Docente:</t>
    </r>
    <r>
      <rPr>
        <sz val="11"/>
        <color theme="1"/>
        <rFont val="Calibri"/>
        <family val="2"/>
        <scheme val="minor"/>
      </rPr>
      <t xml:space="preserve"> están tomados del reparto consignado en las últimas Guías Docentes publicadas, corregidos en aquellos casos necesarios</t>
    </r>
  </si>
  <si>
    <r>
      <rPr>
        <b/>
        <sz val="11"/>
        <color theme="1"/>
        <rFont val="Calibri"/>
        <family val="2"/>
        <scheme val="minor"/>
      </rPr>
      <t>ECTS a Impartir:</t>
    </r>
    <r>
      <rPr>
        <sz val="11"/>
        <color theme="1"/>
        <rFont val="Calibri"/>
        <family val="2"/>
        <scheme val="minor"/>
      </rPr>
      <t xml:space="preserve"> resultan de aplicar la carga docente real de la asignatura sobre la distribución de Grupos Grandes y Grupos Pequeños previstos</t>
    </r>
  </si>
  <si>
    <t>102189 - CARACTERIZACIÓN Y TRATAMIENTO DE LOS VERTIDOS DE INDUSTRIAS VITIVINÍCOLAS Y AGROALIMENTARIAS</t>
  </si>
  <si>
    <t>102190 - SISTEMAS DE GESTIÓN INTEGRADOS EN LAS EMPRESAS VITIVINÍCOLAS</t>
  </si>
  <si>
    <t>102196 - GESTIÓN DE COOPERATIVAS AGRARIAS</t>
  </si>
  <si>
    <t>Grado de Ingeniería Forestal</t>
  </si>
  <si>
    <t>Grado de Enología</t>
  </si>
  <si>
    <t>Máster en Ingeniería Agronómica</t>
  </si>
  <si>
    <t>102666 - NUEVAS DISCIPLINAS EN GESTIÓN DE PROYECTOS</t>
  </si>
  <si>
    <t>102671 - FISIOLOGÍA DE LAS PLANTAS BAJOS CONDICIONES ADVERSAS</t>
  </si>
  <si>
    <t>102672 - VEHÍCULO AÉREO NO TRIPULADO UAV EN EL SECTOR AGROFORESTAL</t>
  </si>
  <si>
    <t>Máster en Ingeniería de Montes</t>
  </si>
  <si>
    <t>0,0</t>
  </si>
  <si>
    <t>Solicitan 2 GP por tamaño del laboratorio</t>
  </si>
  <si>
    <t xml:space="preserve"> </t>
  </si>
  <si>
    <t>GG con Agroalimentaria</t>
  </si>
  <si>
    <t>102186 - ALTERACIONES QUÍMICAS. ADITIVOS ALIMENTARIOS</t>
  </si>
  <si>
    <t>102187 -  EL VINAGRE DE VINO</t>
  </si>
  <si>
    <t>102188 - TRATAMIENTOS DE AGUAS RESIDUALES EN INDUSTRIAS VITIVINÍCOLAS Y DERIVADAS</t>
  </si>
  <si>
    <t>102191 - QUÍMICA AVANZADA DE COMPUESTOS ORGÁNICOS ENOLÓGICOS</t>
  </si>
  <si>
    <t>Solo 1 GP siempre</t>
  </si>
  <si>
    <t>102177- PRÁCTICAS DE EMPRESA</t>
  </si>
  <si>
    <t>102154 - GEOLOGÍA  Y CLIMATOLOGÍA</t>
  </si>
  <si>
    <t>100951 - EDAFOLOGÍA (1)</t>
  </si>
  <si>
    <t>(4) Un GG y un GP en inglés</t>
  </si>
  <si>
    <t>(5) Un GG y un GP en inglés</t>
  </si>
  <si>
    <t>(6) Un GG y un GP en inglés</t>
  </si>
  <si>
    <t>Es del módulo bilingüe (la he desdoblado)</t>
  </si>
  <si>
    <t>Solicitan 7 en lugar de 6</t>
  </si>
  <si>
    <t>100952 - FITOTECNIA (2)</t>
  </si>
  <si>
    <t>100974 - MICROBIOLOGÍA Y BIOTECNOLOGÍA INDUSTRIAL (3)</t>
  </si>
  <si>
    <t>100991 - RECURSOS GENÉTICOS Y MEJORA VEGETAL (5)</t>
  </si>
  <si>
    <t>101011 - HIDROLOGÍA Y EROSIÓN (6)</t>
  </si>
  <si>
    <t>101084 - HIDROLOGÍA FORESTAL (1)</t>
  </si>
  <si>
    <t>101063 - PROYECTOS Y EVALUACIÓN DE IMPACTO AMBIENTAL (2)</t>
  </si>
  <si>
    <t>102157 - EDAFOLOGÍA (1)</t>
  </si>
  <si>
    <t>102167 - MICROBIOLOGÍA Y BIOTECNOLOGÍA INDUSTRIAL (2)</t>
  </si>
  <si>
    <t>(2) Sólo se imparte en inglés</t>
  </si>
  <si>
    <t>(3) Solo se imparte en inglés</t>
  </si>
  <si>
    <t>Tiene 10% presencialidad (multiplica los ECTS por 0,25)</t>
  </si>
  <si>
    <t>(4) Solo se imparte en inglés</t>
  </si>
  <si>
    <t>2 GP + 1 GP por el inglés</t>
  </si>
  <si>
    <t>Necesitan 2 GP por tamaño de laboratorio pero han reducido a 1 por tener 5 alumnos</t>
  </si>
  <si>
    <t>642001 - MATEMÁTICAS I</t>
  </si>
  <si>
    <t>642003 - FUNDAMENTOS FÍSICOS DE LA INGENIERÍA I</t>
  </si>
  <si>
    <t>642004 - FUNDAMENTOS FÍSICOS DE LA INGENIERÍA II</t>
  </si>
  <si>
    <t>642006 - POLÍTICA Y LEGISLACIÓN FORESTAL</t>
  </si>
  <si>
    <t>642008 - ORDENACIÓN Y PLANIFICACIÓN DEL TERRITORIO FORESTAL. ORDENACIÓN DE MONTES I</t>
  </si>
  <si>
    <t>642012 - FUNDAMENTOS DE TECNOLOGÍA DE LA MADERA</t>
  </si>
  <si>
    <t>642009 - ORDENACIÓN DE MONTES II</t>
  </si>
  <si>
    <t>642002 - MATEMÁTICAS I</t>
  </si>
  <si>
    <t>642005 -  ANATOMÍA Y FISIOLOGÍA VEGETAL</t>
  </si>
  <si>
    <t>642007 - ECOLOGÍA Y FAUNA FORESTAL</t>
  </si>
  <si>
    <t>642025 - EDAFOLOGÍA</t>
  </si>
  <si>
    <t>642010- SELVICULTURA APLICADA</t>
  </si>
  <si>
    <t>642011 - SOCIOLOGÍA FORESTAL</t>
  </si>
  <si>
    <t>PAOE 2024-2025. GRADO DE ENOLOGÍA</t>
  </si>
  <si>
    <t>PAOE 2024-2025. GRADO DE INGENIERÍA AGROALIMENTARIA Y DEL MEDIO RURAL</t>
  </si>
  <si>
    <t>PAOE 2024-2025. GRADO DE INGENIERÍA FORESTAL</t>
  </si>
  <si>
    <t>PAOE 2024-2025. MÁSTER EN INGENIERÍA AGRONÓMICA</t>
  </si>
  <si>
    <t>PAOE 2024-2025. MÁSTER EN INGENIERÍA DE MONTES</t>
  </si>
  <si>
    <t>642014 - SISTEMAS AGROFORESTALES: LA DEHESA</t>
  </si>
  <si>
    <t>642016 - SISTEMAS DE INFORMACIÓN GEOGRÁFICA Y TELEDETECCIÓN FORESTAL</t>
  </si>
  <si>
    <t>642020 - ORGANIZACIÓN Y MÉTODOS PARA LA EXTINCIÓN DE INCENDIOS</t>
  </si>
  <si>
    <t>642021 - GESTIÓN DE EMPRESAS, RECURSOS NATURALES Y VALORACIÓN</t>
  </si>
  <si>
    <t>642022 - PRAXIS EN EL MEDIO FORESTAL</t>
  </si>
  <si>
    <t>642023 - PRÁCTICAS DE EMPRESA</t>
  </si>
  <si>
    <t xml:space="preserve">PAOE 2024-2025. OPTATIVIDAD </t>
  </si>
  <si>
    <t>642013- ENFERMEDADES Y PLAGAS FORESTALES</t>
  </si>
  <si>
    <t>642024 - ENTORNO URBANO: ARBORICULTURA Y GESTIÓN DEL PAISAJE</t>
  </si>
  <si>
    <t>642015 - PRECISION FORESTRY (3)</t>
  </si>
  <si>
    <t>642017 - HERRAMIENTAS INFORMÁTICAS EN PROYECTOS DE INGENIERÍA FORESTAL (4)</t>
  </si>
  <si>
    <t>Pidieron reducción de 5 a 4 GP; este curso será de 6 a 5</t>
  </si>
  <si>
    <t>Asignatura no ofertada para el curso 24-25</t>
  </si>
  <si>
    <t>642018 - BIOTECNOLOGÍA FORESTAL (5)</t>
  </si>
  <si>
    <t>642019 - WILDLIFE MANAGEMENT AND CONSERVATION (6)</t>
  </si>
  <si>
    <t>(7) Sólo se imparte en inglés</t>
  </si>
  <si>
    <t>Han solicitado un GP menos</t>
  </si>
  <si>
    <t>Han solicitado desdoblar GG</t>
  </si>
  <si>
    <t>Han solicitado 2 GP por las prácticas</t>
  </si>
  <si>
    <t>Han solicitado 1 GP menos (de 4 a 3)</t>
  </si>
  <si>
    <t>Hay que mantener los 2 GG para que los del doble puedan elegir; con los GP no hay problema ya que se imparte cojuntamente con la de Agro</t>
  </si>
  <si>
    <t>Solicitan nuevo reparto de ECTS</t>
  </si>
  <si>
    <t>Han solicitado desdoble de GG</t>
  </si>
  <si>
    <t>Han solicitado 2 GP porqu el laboratorio tiene 14 plazas</t>
  </si>
  <si>
    <t>Nuevas asignaturas del Plan de Estudios 2023</t>
  </si>
  <si>
    <t>PRÁCTICAS DE EMPRESA</t>
  </si>
  <si>
    <t>PAOE 2024-2025. MÁSTER EN TRANSFORMACIÓN DIGITAL EN EL SECTOR AGROALIMENTARIO Y FORESTAL</t>
  </si>
  <si>
    <t>Solo cambia el nombre</t>
  </si>
  <si>
    <t>Biotecnología Agroalimentaria/Biotecnología Vegetal y Agraria</t>
  </si>
  <si>
    <t>100987 - TECNOLOGÍA DE LA INFORMACIÓN, LA COMUNICACIÓN Y LOS SISTEMAS DE APOYO A LA DECISIÓN EN PRODUCCIÓN AGROGANADERA (4)</t>
  </si>
  <si>
    <t>3</t>
  </si>
  <si>
    <t>4</t>
  </si>
  <si>
    <t>Grado de Ingeniería Agroalimentaria y del Medio Rural (todas las menciones)</t>
  </si>
  <si>
    <t>Grado de Ingeniería Agroalimentaria y del Medio Rural (mención Biotecnología Agroalimentaria)</t>
  </si>
  <si>
    <t>3/4</t>
  </si>
  <si>
    <t>643001 - MATEMÁTICAS I</t>
  </si>
  <si>
    <t>643003 - FUNDAMENTOS FÍSICOS DE LA INGENIERÍA I</t>
  </si>
  <si>
    <t>643004 - FUNDAMENTOS FÍSICOS DE LA INGENIERÍA II</t>
  </si>
  <si>
    <t>643005 - COMERCIALIZACIÓN Y REGULACIÓN DE MERCADOS AGRARIOS</t>
  </si>
  <si>
    <t>643006 - INGENIERÍA DEL APROVISIONAMIENTO DE PRODUCTOS VEGETALES Y ANIMALES</t>
  </si>
  <si>
    <t>643007 - ESTRATEGIAS DEL SISTEMA AGROALIMENTARIO</t>
  </si>
  <si>
    <t>643053 - SISTEMAS DE PRODUCCIÓN Y EXPLOTACIÓN AGRÍCOLA</t>
  </si>
  <si>
    <t>643010 - CONOCIMIENTO Y GESTIÓN DE LA BIODIVERSIDAD EN INGENIERÍA</t>
  </si>
  <si>
    <t>643013 - CONSTRUCCIÓN Y ORGANIZACIÓN DE OBRAS AGRARIAS</t>
  </si>
  <si>
    <t>643008 - CULTIVOS LEÑOSOS</t>
  </si>
  <si>
    <t>643011 - TECNOLOGÍA DE LA PRODUCCIÓN HORTÍCOLA</t>
  </si>
  <si>
    <t>643014 - APLICACIONES PRÁCTICAS EN INGENIERÍA RURAL</t>
  </si>
  <si>
    <t>643016 - CONCEPTOS BÁSICOS DE BIOTECNOLOGÍA</t>
  </si>
  <si>
    <t>643015 - CIENCIA DE DATOS: DIVERSIDAD GENÉTICA Y BIOTECNOLOGÍA</t>
  </si>
  <si>
    <t>643052 - PRÁCTICAS EN EMPRESAS BIOTECNOLÓGICAS</t>
  </si>
  <si>
    <t>643017 - CULTIVO IN VITRO, TRANSGÉNESIS Y EDICIÓN DE GENOMAS</t>
  </si>
  <si>
    <t>643043 - APLICACIONES DE LA BIOTECNOLOGÍA A LA SANIDAD VEGETAL</t>
  </si>
  <si>
    <t>643046 - DISEÑO E INGENIERÍA EN INDUSTRIAS BIOTECNOLÓGICAS</t>
  </si>
  <si>
    <t>643022 - DESARROLLO RURAL</t>
  </si>
  <si>
    <t>643026 - GESTIÓN DE COOPERATIVAS AGRARIAS</t>
  </si>
  <si>
    <t>643023 - DIBUJO ASISTIDO POR ORDENADOR APLICADO A LA INGENIERÍA AGROALIMENTARIA Y DEL MEDIO RURAL</t>
  </si>
  <si>
    <t>643027 - IMPACTO AMBIENTAL Y PREVENCIÓN DE RIESGOS LABORALES</t>
  </si>
  <si>
    <t>643036 - SISTEMAS DE GESTIÓN DE LA CALIDAD</t>
  </si>
  <si>
    <t>643029 - MAQUINARIA DE RECOLECCIÓN Y POSRECOLECCIÓN</t>
  </si>
  <si>
    <t>643037 - SOCIOLOGÍA RURAL Y AGRARIA</t>
  </si>
  <si>
    <t>643035 - ENSORES NIRS PARA LA INNOVACIÓN Y DIGITALIZACIÓN DEL CONTROL DE PRODUCTOS Y PROCESOS AGRO-GANADEROS Y ALIMENTARIOS (1)</t>
  </si>
  <si>
    <t>643018 - AGRICULTURA 4.0. SENSORES, ACTUADORES Y ARQUITECTURA DE CONTROL</t>
  </si>
  <si>
    <t>643038 - TALLER DE EMPRESAS</t>
  </si>
  <si>
    <t>643019 - AGROECOLOGÍA: DISEÑO DE SISTEMAS AGROALIMETNARIOS SUSTENTABLES Y RESILIENTES AL CAMBIO CLIMÁTICO</t>
  </si>
  <si>
    <t>643033 - PROGRAMACIÓN EN EL ÁMBITO AGROALIMENTARIO</t>
  </si>
  <si>
    <t>643031 - PRÁCTICAS DE EMPRESA</t>
  </si>
  <si>
    <t>643034 - PROPAGACIÓN DE PLANTAS</t>
  </si>
  <si>
    <t>643041 - VALORACIÓN DE OBRAS Y CONTROL DE CALIDAD (2)</t>
  </si>
  <si>
    <t>643025 - EVALUACIÓN DE SUELOS</t>
  </si>
  <si>
    <t>643028 - INNOVACIÓN AGROALIMENTARIA: DIGITALIZACIÓN Y ECONOMÍA CIRCULAR</t>
  </si>
  <si>
    <t>643030 - NUEVAS TECNOLOGÍAS EN INGENIERÍA ALIMENTARIA</t>
  </si>
  <si>
    <t>643024 - ENFERMEDADES Y PLAGAS AGRÍCOLAS</t>
  </si>
  <si>
    <t>643021 - APROVECHAMIENTO DE LA ENERGÍA SOLAR</t>
  </si>
  <si>
    <t>643020 - APLICACIONES ACTUALES Y TENDENCIAS EN GANADERÍA DE PRECISIÓN</t>
  </si>
  <si>
    <t>643039 - TÉCNICAS DE BIOINGENIERÍA APLICADAS AL CONTROL DE LA EROSIÓN Y ESTABILIZACIÓN DE TALUDES</t>
  </si>
  <si>
    <t>643032 - PRODUCCIÓN ECOLÓGICA</t>
  </si>
  <si>
    <t>643040 - TECNOLOGÍAS AVANZADAS (BIM) EN DISEÑO Y REPRESENTACIÓN DE LA INGENIERÍA AGROALIMENTARIA</t>
  </si>
  <si>
    <t>643042 - ANÁLISIS, PROCESOS Y PRODUCTOS BIOTECNOLÓGICOS</t>
  </si>
  <si>
    <t>643045 - APLICACIONES DE LA MICROBIOLOGÍA A LA BIOTECNOLOGÍA</t>
  </si>
  <si>
    <t>643044 - APLICACIONES DE LA BIOTECNOLOGÍA EN MEJORA GENÉTICA VEGETAL</t>
  </si>
  <si>
    <t>643047 - INGENIERÍA DE PROCESOS BIOTECNOLÓGICOS</t>
  </si>
  <si>
    <t>643002 - MATEMÁTICAS II</t>
  </si>
  <si>
    <t>652001 - CONCEPTOS, TÉCNICAS Y HERRAMIENTAS PARA EL ANÁLISIS DE DATOS I</t>
  </si>
  <si>
    <t>652002 - CONCEPTOS, TÉCNICAS Y HERRAMIENTAS PARA EL ANÁLISIS DE DATOS II</t>
  </si>
  <si>
    <t>652003 - ARQUITECTURA BIG DATA Y COMPUTACIÓN EN LA NUBE</t>
  </si>
  <si>
    <t>652004 - ANÁLISIS DE BIG DATA Y SUPERCOMPUTACIÓN</t>
  </si>
  <si>
    <t>652005 - SISTEMAS IOT Y PLATAFORMAS DE DATOS</t>
  </si>
  <si>
    <t>652006 - ESTRATEGIAS DE SENSORIZACIÓN REMOTA</t>
  </si>
  <si>
    <t>652007 - ESTRATEGIAS DE SENSORIZACIÓN PRÓXIMA</t>
  </si>
  <si>
    <t>652008 - AGRICULTURA DE PRECISIÓN</t>
  </si>
  <si>
    <t>652009 - INTELIGENCIA ARTIFICIAL APLICADA A SERIES TEMPORALES</t>
  </si>
  <si>
    <t>652010 - TRAZABILIDAD Y SISTEMAS DE APOYO A LA DECISIÓN EN LA CADENA AGROALIMENTARIA</t>
  </si>
  <si>
    <t>652011 - PRÁCTICAS ACADÉMICAS EXTERNAS</t>
  </si>
  <si>
    <t>643009 - INNOVACIÓN EN SISTEMAS AGROGANADEROS</t>
  </si>
  <si>
    <t>643012 - ESPECIES FRUTALES</t>
  </si>
  <si>
    <t>1.6</t>
  </si>
  <si>
    <t>Antes 3.9, 2.1</t>
  </si>
  <si>
    <t>Titulación</t>
  </si>
  <si>
    <t>GIAM</t>
  </si>
  <si>
    <t>Tipo</t>
  </si>
  <si>
    <t>Básica</t>
  </si>
  <si>
    <t>Troncal</t>
  </si>
  <si>
    <t>GIAM IA</t>
  </si>
  <si>
    <t>GIAM SA</t>
  </si>
  <si>
    <t>GIAM HJP</t>
  </si>
  <si>
    <t>GIAM IR</t>
  </si>
  <si>
    <t>GIAM B</t>
  </si>
  <si>
    <t>Optativa</t>
  </si>
  <si>
    <t>Nuevas</t>
  </si>
  <si>
    <t>Departamento</t>
  </si>
  <si>
    <t>Área de Conocimiento</t>
  </si>
  <si>
    <t>Matemática Aplicada</t>
  </si>
  <si>
    <t>Matemáticas</t>
  </si>
  <si>
    <t>Física Aplicada, radiología y Medicina Física</t>
  </si>
  <si>
    <t>Física Aplicada</t>
  </si>
  <si>
    <t>Economía Agraria, Finanzas y Contabilidad</t>
  </si>
  <si>
    <t>Economía, Sociología y Política Agraria</t>
  </si>
  <si>
    <t>Ingeniería Rural, Constucciones Civiles y Proyectos de Ingeniería</t>
  </si>
  <si>
    <t>Ingeniería Agroforestal</t>
  </si>
  <si>
    <t>Agronomía</t>
  </si>
  <si>
    <t>Producción Vegetal</t>
  </si>
  <si>
    <t>Producción Animal</t>
  </si>
  <si>
    <t>Porcentaje</t>
  </si>
  <si>
    <t>Genética</t>
  </si>
  <si>
    <t>Bioquímica y Biología Molecular</t>
  </si>
  <si>
    <t>Genética (33,34%)</t>
  </si>
  <si>
    <t>Producción Vegetal (33,33%)</t>
  </si>
  <si>
    <t>Genética (50%)</t>
  </si>
  <si>
    <t>Bioquímica y Biología Molecular (50%)</t>
  </si>
  <si>
    <t>Bioquímica y Biología Molecular (40%)</t>
  </si>
  <si>
    <t>Ingeniría Forestal</t>
  </si>
  <si>
    <t>Ingeniería Agroforestal (20%)</t>
  </si>
  <si>
    <t>Bioquímica y Biología Molecular (33,33%)</t>
  </si>
  <si>
    <t>Genética (40%)</t>
  </si>
  <si>
    <t>Bromatología y Tecnología de los Alimentos</t>
  </si>
  <si>
    <t>Tecnología de los alimentos (50%)</t>
  </si>
  <si>
    <t>Ingeniería Gráfica y Geomática</t>
  </si>
  <si>
    <t>Ingeniería de la Construcción (25%)</t>
  </si>
  <si>
    <t>Expresión Gráfica en la Ingeniería</t>
  </si>
  <si>
    <t>Producción Animal (20%)</t>
  </si>
  <si>
    <t>Producción Vegetal (20%)</t>
  </si>
  <si>
    <t>Bioquímica y Biología Molecular (20%)</t>
  </si>
  <si>
    <t>Tecnología de los alimentos (20%)</t>
  </si>
  <si>
    <t>Genética (20%)</t>
  </si>
  <si>
    <t>Ciencias Sociales, Filosofía, Geografía, Traducción e Interpretación</t>
  </si>
  <si>
    <t>Sociología</t>
  </si>
  <si>
    <t>643035 - SENSORES NIRS PARA LA INNOVACIÓN Y DIGITALIZACIÓN DEL CONTROL DE PRODUCTOS Y PROCESOS AGRO-GANADEROS Y ALIMENTARIOS (1)</t>
  </si>
  <si>
    <t>Ingeniería Eléctrica y Automática</t>
  </si>
  <si>
    <t>Ingeniería Eléctrica (50%)</t>
  </si>
  <si>
    <t xml:space="preserve">Sociología </t>
  </si>
  <si>
    <t>Física Aplicada (50%)</t>
  </si>
  <si>
    <t>Genética (60%</t>
  </si>
  <si>
    <t>Física Aplicada (´40%)</t>
  </si>
  <si>
    <t>Economía, Sociología y Política Agraria (50%)</t>
  </si>
  <si>
    <t>Tecnología de los Alimentos</t>
  </si>
  <si>
    <t>Proyectos de Ingeniería (50%)</t>
  </si>
  <si>
    <t>Ingeniería Forestal</t>
  </si>
  <si>
    <t>Ingeniería Agroforestal (25%)</t>
  </si>
  <si>
    <t>Ingeniería de la Construcción (75%)</t>
  </si>
  <si>
    <t>Producción Vegetal (50%)</t>
  </si>
  <si>
    <t>Producción Animal (50%)</t>
  </si>
  <si>
    <t>Producción Animal (25%)</t>
  </si>
  <si>
    <t>Tecnología de los Alimentos (25%)</t>
  </si>
  <si>
    <t>Bioquímica y Biología Molecular (25%)</t>
  </si>
  <si>
    <t>Química Agrícola, Edafología y Microbiología</t>
  </si>
  <si>
    <t>Microbiología</t>
  </si>
  <si>
    <t>Economía Financiera y Contabilidad</t>
  </si>
  <si>
    <t>Ingeniería de la Construcción</t>
  </si>
  <si>
    <t>Estaba en cuarto</t>
  </si>
  <si>
    <t>Economía Sociología y Política Agraria</t>
  </si>
  <si>
    <t>Observaciones</t>
  </si>
  <si>
    <t>Prucción Vegetal</t>
  </si>
  <si>
    <t>Proyectos de Ingeniería</t>
  </si>
  <si>
    <t>Ingeniería Hidráulica</t>
  </si>
  <si>
    <t>Ingeniería Elléctrica</t>
  </si>
  <si>
    <t>109 asignaturas nuevas</t>
  </si>
  <si>
    <t>102694 - GESTIÓN FORESTAL AVANZADA</t>
  </si>
  <si>
    <t>102695 - RESTAURACIÓN INTEGRAL DE ECOSISTEMAS FORESTALES</t>
  </si>
  <si>
    <t>102696 - INSTALACIONES INDUSTRIALES Y ENERGÉTICAS FORESTALES</t>
  </si>
  <si>
    <t>102673 - INTEGRACIÓN DE SENSORES Y TELÉFONOS INTELIGENTES EN SISTEMAS DE APOYO A LA DECISIÓN EN LOS SECTORES AGRARIO Y FORESTAL</t>
  </si>
  <si>
    <t>102668 -  IRRIGATION AGRONOMY (6)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</si>
</sst>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</font>
    <font>
      <sz val="13"/>
      <color indexed="63"/>
      <name val="Arial"/>
      <family val="2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</font>
    <font>
      <sz val="14"/>
      <name val="Calibri"/>
      <family val="2"/>
      <scheme val="minor"/>
    </font>
    <font>
      <sz val="14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C00000"/>
      <name val="Calibri"/>
      <family val="2"/>
    </font>
    <font>
      <sz val="8"/>
      <name val="Calibri"/>
      <family val="2"/>
      <scheme val="minor"/>
    </font>
    <font>
      <sz val="14"/>
      <color theme="4" tint="-0.499984740745262"/>
      <name val="Calibri"/>
      <family val="2"/>
      <scheme val="minor"/>
    </font>
    <font>
      <sz val="11"/>
      <color theme="1"/>
      <name val="Garamond"/>
      <family val="1"/>
    </font>
    <font>
      <sz val="14"/>
      <color rgb="FFFF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181">
    <xf numFmtId="0" fontId="0" fillId="0" borderId="0" xfId="0"/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0" fillId="37" borderId="0" xfId="0" applyFill="1" applyAlignment="1">
      <alignment horizontal="center" vertical="center"/>
    </xf>
    <xf numFmtId="0" fontId="21" fillId="35" borderId="16" xfId="0" applyFont="1" applyFill="1" applyBorder="1" applyAlignment="1">
      <alignment horizontal="center" vertical="center" wrapText="1"/>
    </xf>
    <xf numFmtId="0" fontId="21" fillId="35" borderId="20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164" fontId="26" fillId="0" borderId="17" xfId="0" applyNumberFormat="1" applyFont="1" applyBorder="1" applyAlignment="1">
      <alignment horizontal="center" vertical="center"/>
    </xf>
    <xf numFmtId="164" fontId="25" fillId="0" borderId="17" xfId="0" applyNumberFormat="1" applyFont="1" applyBorder="1" applyAlignment="1">
      <alignment horizontal="center" vertical="center"/>
    </xf>
    <xf numFmtId="1" fontId="25" fillId="0" borderId="17" xfId="0" applyNumberFormat="1" applyFont="1" applyBorder="1" applyAlignment="1">
      <alignment horizontal="center" vertical="center"/>
    </xf>
    <xf numFmtId="0" fontId="25" fillId="0" borderId="17" xfId="0" applyFont="1" applyBorder="1"/>
    <xf numFmtId="0" fontId="21" fillId="35" borderId="17" xfId="0" applyFont="1" applyFill="1" applyBorder="1" applyAlignment="1">
      <alignment horizontal="center" vertical="center" wrapText="1"/>
    </xf>
    <xf numFmtId="0" fontId="21" fillId="35" borderId="17" xfId="0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4" fillId="0" borderId="17" xfId="0" applyFont="1" applyBorder="1" applyAlignment="1">
      <alignment horizontal="left" vertical="center"/>
    </xf>
    <xf numFmtId="164" fontId="23" fillId="0" borderId="17" xfId="0" applyNumberFormat="1" applyFont="1" applyBorder="1" applyAlignment="1">
      <alignment horizontal="center" vertical="center"/>
    </xf>
    <xf numFmtId="1" fontId="23" fillId="0" borderId="17" xfId="0" applyNumberFormat="1" applyFont="1" applyBorder="1" applyAlignment="1">
      <alignment horizontal="center" vertical="center"/>
    </xf>
    <xf numFmtId="0" fontId="23" fillId="0" borderId="17" xfId="0" quotePrefix="1" applyFont="1" applyBorder="1" applyAlignment="1">
      <alignment horizontal="center" vertical="center"/>
    </xf>
    <xf numFmtId="49" fontId="24" fillId="0" borderId="0" xfId="0" applyNumberFormat="1" applyFont="1" applyAlignment="1">
      <alignment horizontal="left" vertical="center"/>
    </xf>
    <xf numFmtId="0" fontId="23" fillId="0" borderId="0" xfId="0" applyFont="1" applyAlignment="1">
      <alignment horizontal="center" vertical="center" wrapText="1"/>
    </xf>
    <xf numFmtId="164" fontId="23" fillId="0" borderId="0" xfId="0" applyNumberFormat="1" applyFont="1" applyAlignment="1">
      <alignment horizontal="center" vertical="center"/>
    </xf>
    <xf numFmtId="1" fontId="23" fillId="0" borderId="0" xfId="0" applyNumberFormat="1" applyFont="1" applyAlignment="1">
      <alignment horizontal="center" vertical="center"/>
    </xf>
    <xf numFmtId="1" fontId="25" fillId="0" borderId="0" xfId="0" applyNumberFormat="1" applyFont="1" applyAlignment="1">
      <alignment horizontal="center" vertical="center"/>
    </xf>
    <xf numFmtId="0" fontId="26" fillId="0" borderId="17" xfId="0" applyFont="1" applyBorder="1" applyAlignment="1">
      <alignment horizontal="left" vertical="center"/>
    </xf>
    <xf numFmtId="0" fontId="25" fillId="0" borderId="20" xfId="0" applyFont="1" applyBorder="1" applyAlignment="1">
      <alignment horizontal="center" vertical="center"/>
    </xf>
    <xf numFmtId="0" fontId="26" fillId="0" borderId="20" xfId="0" applyFont="1" applyBorder="1" applyAlignment="1">
      <alignment horizontal="left" vertical="center"/>
    </xf>
    <xf numFmtId="164" fontId="25" fillId="0" borderId="21" xfId="0" applyNumberFormat="1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6" fillId="0" borderId="16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25" fillId="0" borderId="21" xfId="0" applyFont="1" applyBorder="1" applyAlignment="1">
      <alignment horizontal="left" vertical="center"/>
    </xf>
    <xf numFmtId="0" fontId="26" fillId="38" borderId="17" xfId="0" applyFont="1" applyFill="1" applyBorder="1" applyAlignment="1">
      <alignment horizontal="left" vertical="center"/>
    </xf>
    <xf numFmtId="0" fontId="24" fillId="38" borderId="17" xfId="0" applyFont="1" applyFill="1" applyBorder="1" applyAlignment="1">
      <alignment horizontal="left" vertical="center"/>
    </xf>
    <xf numFmtId="49" fontId="20" fillId="0" borderId="0" xfId="0" applyNumberFormat="1" applyFont="1" applyAlignment="1">
      <alignment horizontal="left" vertical="center"/>
    </xf>
    <xf numFmtId="1" fontId="18" fillId="0" borderId="0" xfId="0" applyNumberFormat="1" applyFont="1" applyAlignment="1">
      <alignment horizontal="center" vertical="center"/>
    </xf>
    <xf numFmtId="0" fontId="0" fillId="37" borderId="0" xfId="0" applyFill="1" applyAlignment="1">
      <alignment vertical="center"/>
    </xf>
    <xf numFmtId="0" fontId="23" fillId="0" borderId="18" xfId="0" applyFont="1" applyBorder="1" applyAlignment="1">
      <alignment horizontal="center" vertical="center"/>
    </xf>
    <xf numFmtId="1" fontId="26" fillId="0" borderId="17" xfId="0" applyNumberFormat="1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2" fontId="23" fillId="0" borderId="17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22" fillId="0" borderId="0" xfId="0" applyFont="1"/>
    <xf numFmtId="0" fontId="19" fillId="0" borderId="0" xfId="0" applyFont="1"/>
    <xf numFmtId="2" fontId="25" fillId="0" borderId="17" xfId="0" applyNumberFormat="1" applyFont="1" applyBorder="1" applyAlignment="1">
      <alignment horizontal="center" vertical="center"/>
    </xf>
    <xf numFmtId="0" fontId="26" fillId="0" borderId="21" xfId="0" applyFont="1" applyBorder="1" applyAlignment="1">
      <alignment horizontal="left" vertical="center"/>
    </xf>
    <xf numFmtId="0" fontId="25" fillId="33" borderId="17" xfId="0" applyFont="1" applyFill="1" applyBorder="1"/>
    <xf numFmtId="0" fontId="26" fillId="38" borderId="16" xfId="0" applyFont="1" applyFill="1" applyBorder="1" applyAlignment="1">
      <alignment horizontal="left" vertical="center"/>
    </xf>
    <xf numFmtId="0" fontId="25" fillId="38" borderId="17" xfId="0" applyFont="1" applyFill="1" applyBorder="1"/>
    <xf numFmtId="0" fontId="0" fillId="33" borderId="0" xfId="0" applyFill="1" applyAlignment="1">
      <alignment horizontal="left" vertical="center"/>
    </xf>
    <xf numFmtId="164" fontId="25" fillId="37" borderId="17" xfId="0" applyNumberFormat="1" applyFont="1" applyFill="1" applyBorder="1" applyAlignment="1">
      <alignment horizontal="center" vertical="center"/>
    </xf>
    <xf numFmtId="0" fontId="23" fillId="37" borderId="17" xfId="0" applyFont="1" applyFill="1" applyBorder="1" applyAlignment="1">
      <alignment horizontal="center" vertical="center"/>
    </xf>
    <xf numFmtId="1" fontId="23" fillId="37" borderId="17" xfId="0" applyNumberFormat="1" applyFont="1" applyFill="1" applyBorder="1" applyAlignment="1">
      <alignment horizontal="center" vertical="center"/>
    </xf>
    <xf numFmtId="1" fontId="26" fillId="37" borderId="17" xfId="0" applyNumberFormat="1" applyFont="1" applyFill="1" applyBorder="1" applyAlignment="1">
      <alignment horizontal="center" vertical="center"/>
    </xf>
    <xf numFmtId="0" fontId="0" fillId="37" borderId="17" xfId="0" applyFill="1" applyBorder="1" applyAlignment="1">
      <alignment horizontal="center" vertical="center"/>
    </xf>
    <xf numFmtId="164" fontId="23" fillId="37" borderId="17" xfId="0" applyNumberFormat="1" applyFont="1" applyFill="1" applyBorder="1" applyAlignment="1">
      <alignment horizontal="center" vertical="center"/>
    </xf>
    <xf numFmtId="1" fontId="25" fillId="37" borderId="17" xfId="0" applyNumberFormat="1" applyFont="1" applyFill="1" applyBorder="1" applyAlignment="1">
      <alignment horizontal="center" vertical="center"/>
    </xf>
    <xf numFmtId="0" fontId="0" fillId="37" borderId="0" xfId="0" applyFill="1" applyAlignment="1">
      <alignment horizontal="left" vertical="center"/>
    </xf>
    <xf numFmtId="0" fontId="25" fillId="37" borderId="17" xfId="0" applyFont="1" applyFill="1" applyBorder="1" applyAlignment="1">
      <alignment horizontal="center" vertical="center"/>
    </xf>
    <xf numFmtId="0" fontId="26" fillId="37" borderId="17" xfId="0" applyFont="1" applyFill="1" applyBorder="1" applyAlignment="1">
      <alignment horizontal="center" vertical="center"/>
    </xf>
    <xf numFmtId="164" fontId="26" fillId="37" borderId="17" xfId="0" applyNumberFormat="1" applyFont="1" applyFill="1" applyBorder="1" applyAlignment="1">
      <alignment horizontal="center" vertical="center"/>
    </xf>
    <xf numFmtId="0" fontId="24" fillId="37" borderId="17" xfId="0" applyFont="1" applyFill="1" applyBorder="1" applyAlignment="1">
      <alignment horizontal="left" vertical="center"/>
    </xf>
    <xf numFmtId="0" fontId="16" fillId="36" borderId="11" xfId="0" applyFont="1" applyFill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164" fontId="23" fillId="0" borderId="25" xfId="0" applyNumberFormat="1" applyFont="1" applyBorder="1" applyAlignment="1">
      <alignment horizontal="center" vertical="center"/>
    </xf>
    <xf numFmtId="164" fontId="23" fillId="0" borderId="18" xfId="0" applyNumberFormat="1" applyFont="1" applyBorder="1" applyAlignment="1">
      <alignment horizontal="center" vertical="center"/>
    </xf>
    <xf numFmtId="0" fontId="23" fillId="37" borderId="24" xfId="0" applyFont="1" applyFill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6" fillId="37" borderId="17" xfId="0" applyFont="1" applyFill="1" applyBorder="1" applyAlignment="1">
      <alignment horizontal="left" vertical="center"/>
    </xf>
    <xf numFmtId="0" fontId="25" fillId="37" borderId="24" xfId="0" applyFont="1" applyFill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37" borderId="26" xfId="0" applyFont="1" applyFill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6" fillId="37" borderId="20" xfId="0" applyFont="1" applyFill="1" applyBorder="1" applyAlignment="1">
      <alignment horizontal="left" vertical="center"/>
    </xf>
    <xf numFmtId="0" fontId="25" fillId="0" borderId="31" xfId="0" applyFont="1" applyBorder="1" applyAlignment="1">
      <alignment horizontal="center" vertical="center"/>
    </xf>
    <xf numFmtId="0" fontId="23" fillId="36" borderId="24" xfId="0" applyFont="1" applyFill="1" applyBorder="1" applyAlignment="1">
      <alignment horizontal="center" vertical="center"/>
    </xf>
    <xf numFmtId="0" fontId="23" fillId="36" borderId="17" xfId="0" applyFont="1" applyFill="1" applyBorder="1" applyAlignment="1">
      <alignment horizontal="center" vertical="center"/>
    </xf>
    <xf numFmtId="49" fontId="25" fillId="0" borderId="24" xfId="0" applyNumberFormat="1" applyFont="1" applyBorder="1" applyAlignment="1">
      <alignment horizontal="center" vertical="center"/>
    </xf>
    <xf numFmtId="49" fontId="25" fillId="0" borderId="19" xfId="0" applyNumberFormat="1" applyFont="1" applyBorder="1" applyAlignment="1">
      <alignment horizontal="center" vertical="center"/>
    </xf>
    <xf numFmtId="49" fontId="25" fillId="0" borderId="17" xfId="0" applyNumberFormat="1" applyFont="1" applyBorder="1" applyAlignment="1">
      <alignment horizontal="center" vertical="center"/>
    </xf>
    <xf numFmtId="0" fontId="32" fillId="33" borderId="17" xfId="0" applyFont="1" applyFill="1" applyBorder="1" applyAlignment="1">
      <alignment horizontal="center" vertical="center"/>
    </xf>
    <xf numFmtId="0" fontId="23" fillId="33" borderId="17" xfId="0" applyFont="1" applyFill="1" applyBorder="1" applyAlignment="1">
      <alignment horizontal="center" vertical="center"/>
    </xf>
    <xf numFmtId="0" fontId="0" fillId="33" borderId="0" xfId="0" applyFill="1"/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10" fontId="33" fillId="0" borderId="0" xfId="42" applyNumberFormat="1" applyFont="1" applyAlignment="1">
      <alignment horizontal="center" vertical="center"/>
    </xf>
    <xf numFmtId="0" fontId="33" fillId="0" borderId="0" xfId="0" applyFont="1" applyAlignment="1">
      <alignment vertical="center" wrapText="1"/>
    </xf>
    <xf numFmtId="0" fontId="33" fillId="39" borderId="0" xfId="0" applyFont="1" applyFill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Alignment="1">
      <alignment vertical="center"/>
    </xf>
    <xf numFmtId="0" fontId="33" fillId="37" borderId="0" xfId="0" applyFont="1" applyFill="1" applyAlignment="1">
      <alignment horizontal="center" vertical="center"/>
    </xf>
    <xf numFmtId="10" fontId="33" fillId="33" borderId="0" xfId="42" applyNumberFormat="1" applyFont="1" applyFill="1" applyAlignment="1">
      <alignment horizontal="center" vertical="center"/>
    </xf>
    <xf numFmtId="1" fontId="34" fillId="33" borderId="17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23" fillId="35" borderId="18" xfId="0" applyFont="1" applyFill="1" applyBorder="1" applyAlignment="1">
      <alignment horizontal="center" vertical="center"/>
    </xf>
    <xf numFmtId="0" fontId="23" fillId="35" borderId="21" xfId="0" applyFont="1" applyFill="1" applyBorder="1" applyAlignment="1">
      <alignment horizontal="center" vertical="center"/>
    </xf>
    <xf numFmtId="0" fontId="23" fillId="35" borderId="19" xfId="0" applyFont="1" applyFill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21" fillId="34" borderId="16" xfId="0" applyFont="1" applyFill="1" applyBorder="1" applyAlignment="1">
      <alignment horizontal="center" vertical="center"/>
    </xf>
    <xf numFmtId="0" fontId="21" fillId="34" borderId="20" xfId="0" applyFont="1" applyFill="1" applyBorder="1" applyAlignment="1">
      <alignment horizontal="center" vertical="center"/>
    </xf>
    <xf numFmtId="0" fontId="21" fillId="35" borderId="17" xfId="0" applyFont="1" applyFill="1" applyBorder="1" applyAlignment="1">
      <alignment horizontal="center" vertical="center" wrapText="1"/>
    </xf>
    <xf numFmtId="0" fontId="21" fillId="35" borderId="16" xfId="0" applyFont="1" applyFill="1" applyBorder="1" applyAlignment="1">
      <alignment horizontal="center" vertical="center"/>
    </xf>
    <xf numFmtId="0" fontId="21" fillId="35" borderId="20" xfId="0" applyFont="1" applyFill="1" applyBorder="1" applyAlignment="1">
      <alignment horizontal="center" vertical="center"/>
    </xf>
    <xf numFmtId="0" fontId="21" fillId="35" borderId="18" xfId="0" applyFont="1" applyFill="1" applyBorder="1" applyAlignment="1">
      <alignment horizontal="center" vertical="center"/>
    </xf>
    <xf numFmtId="0" fontId="21" fillId="35" borderId="19" xfId="0" applyFont="1" applyFill="1" applyBorder="1" applyAlignment="1">
      <alignment horizontal="center" vertical="center"/>
    </xf>
    <xf numFmtId="0" fontId="21" fillId="35" borderId="18" xfId="0" applyFont="1" applyFill="1" applyBorder="1" applyAlignment="1">
      <alignment horizontal="center" vertical="center" wrapText="1"/>
    </xf>
    <xf numFmtId="0" fontId="21" fillId="35" borderId="19" xfId="0" applyFont="1" applyFill="1" applyBorder="1" applyAlignment="1">
      <alignment horizontal="center" vertical="center" wrapText="1"/>
    </xf>
    <xf numFmtId="0" fontId="28" fillId="36" borderId="29" xfId="0" applyFont="1" applyFill="1" applyBorder="1" applyAlignment="1">
      <alignment horizontal="center" vertical="center"/>
    </xf>
    <xf numFmtId="0" fontId="28" fillId="36" borderId="10" xfId="0" applyFont="1" applyFill="1" applyBorder="1" applyAlignment="1">
      <alignment horizontal="center" vertical="center"/>
    </xf>
    <xf numFmtId="0" fontId="25" fillId="36" borderId="21" xfId="0" applyFont="1" applyFill="1" applyBorder="1" applyAlignment="1">
      <alignment horizontal="center" vertical="center"/>
    </xf>
    <xf numFmtId="0" fontId="25" fillId="36" borderId="28" xfId="0" applyFont="1" applyFill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7" fillId="36" borderId="27" xfId="0" applyFont="1" applyFill="1" applyBorder="1" applyAlignment="1">
      <alignment horizontal="center" vertical="center"/>
    </xf>
    <xf numFmtId="0" fontId="27" fillId="36" borderId="21" xfId="0" applyFont="1" applyFill="1" applyBorder="1" applyAlignment="1">
      <alignment horizontal="center" vertical="center"/>
    </xf>
    <xf numFmtId="0" fontId="21" fillId="35" borderId="17" xfId="0" applyFont="1" applyFill="1" applyBorder="1" applyAlignment="1">
      <alignment horizontal="center" vertical="center"/>
    </xf>
    <xf numFmtId="0" fontId="23" fillId="36" borderId="21" xfId="0" applyFont="1" applyFill="1" applyBorder="1" applyAlignment="1">
      <alignment horizontal="center" vertical="center"/>
    </xf>
    <xf numFmtId="0" fontId="23" fillId="36" borderId="19" xfId="0" applyFont="1" applyFill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7" fillId="36" borderId="18" xfId="0" applyFont="1" applyFill="1" applyBorder="1" applyAlignment="1">
      <alignment horizontal="center" vertical="center"/>
    </xf>
    <xf numFmtId="0" fontId="23" fillId="36" borderId="28" xfId="0" applyFont="1" applyFill="1" applyBorder="1" applyAlignment="1">
      <alignment horizontal="center" vertical="center"/>
    </xf>
    <xf numFmtId="0" fontId="28" fillId="36" borderId="27" xfId="0" applyFont="1" applyFill="1" applyBorder="1" applyAlignment="1">
      <alignment horizontal="center" vertical="center"/>
    </xf>
    <xf numFmtId="0" fontId="28" fillId="36" borderId="2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5" borderId="18" xfId="0" applyFill="1" applyBorder="1" applyAlignment="1">
      <alignment horizontal="center" vertical="center"/>
    </xf>
    <xf numFmtId="0" fontId="0" fillId="35" borderId="21" xfId="0" applyFill="1" applyBorder="1" applyAlignment="1">
      <alignment horizontal="center" vertical="center"/>
    </xf>
    <xf numFmtId="0" fontId="0" fillId="35" borderId="19" xfId="0" applyFill="1" applyBorder="1" applyAlignment="1">
      <alignment horizontal="center" vertical="center"/>
    </xf>
    <xf numFmtId="0" fontId="0" fillId="33" borderId="0" xfId="0" applyFill="1" applyAlignment="1">
      <alignment horizontal="left" vertical="center"/>
    </xf>
    <xf numFmtId="0" fontId="29" fillId="36" borderId="17" xfId="0" applyFont="1" applyFill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0" fillId="37" borderId="0" xfId="0" applyFill="1" applyAlignment="1">
      <alignment horizontal="left" vertical="center"/>
    </xf>
    <xf numFmtId="0" fontId="29" fillId="36" borderId="18" xfId="0" applyFont="1" applyFill="1" applyBorder="1" applyAlignment="1">
      <alignment horizontal="center" vertical="center"/>
    </xf>
    <xf numFmtId="0" fontId="29" fillId="36" borderId="21" xfId="0" applyFont="1" applyFill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23" fillId="35" borderId="14" xfId="0" applyFont="1" applyFill="1" applyBorder="1" applyAlignment="1">
      <alignment horizontal="center" vertical="center"/>
    </xf>
    <xf numFmtId="0" fontId="23" fillId="35" borderId="10" xfId="0" applyFont="1" applyFill="1" applyBorder="1" applyAlignment="1">
      <alignment horizontal="center" vertical="center"/>
    </xf>
    <xf numFmtId="0" fontId="23" fillId="35" borderId="15" xfId="0" applyFont="1" applyFill="1" applyBorder="1" applyAlignment="1">
      <alignment horizontal="center" vertical="center"/>
    </xf>
    <xf numFmtId="0" fontId="29" fillId="36" borderId="11" xfId="0" applyFont="1" applyFill="1" applyBorder="1" applyAlignment="1">
      <alignment horizontal="center" vertical="center"/>
    </xf>
    <xf numFmtId="0" fontId="29" fillId="36" borderId="12" xfId="0" applyFont="1" applyFill="1" applyBorder="1" applyAlignment="1">
      <alignment horizontal="center" vertical="center"/>
    </xf>
    <xf numFmtId="0" fontId="16" fillId="36" borderId="21" xfId="0" applyFont="1" applyFill="1" applyBorder="1" applyAlignment="1">
      <alignment horizontal="center" vertical="center"/>
    </xf>
    <xf numFmtId="0" fontId="16" fillId="36" borderId="19" xfId="0" applyFont="1" applyFill="1" applyBorder="1" applyAlignment="1">
      <alignment horizontal="center" vertical="center"/>
    </xf>
    <xf numFmtId="0" fontId="16" fillId="36" borderId="11" xfId="0" applyFont="1" applyFill="1" applyBorder="1" applyAlignment="1">
      <alignment horizontal="center" vertical="center"/>
    </xf>
    <xf numFmtId="0" fontId="16" fillId="36" borderId="12" xfId="0" applyFont="1" applyFill="1" applyBorder="1" applyAlignment="1">
      <alignment horizontal="center" vertical="center"/>
    </xf>
    <xf numFmtId="0" fontId="19" fillId="0" borderId="21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vertical="center" wrapText="1"/>
    </xf>
    <xf numFmtId="0" fontId="33" fillId="39" borderId="0" xfId="0" applyFont="1" applyFill="1" applyAlignment="1">
      <alignment horizontal="center" vertical="center"/>
    </xf>
    <xf numFmtId="0" fontId="33" fillId="0" borderId="0" xfId="0" applyFont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D112"/>
  <sheetViews>
    <sheetView topLeftCell="A55" zoomScale="80" zoomScaleNormal="80" workbookViewId="0">
      <selection activeCell="B94" sqref="B94:F99"/>
    </sheetView>
  </sheetViews>
  <sheetFormatPr baseColWidth="10" defaultColWidth="11.42578125" defaultRowHeight="15" x14ac:dyDescent="0.25"/>
  <cols>
    <col min="1" max="1" width="10.7109375" customWidth="1"/>
    <col min="2" max="2" width="10.7109375" style="4" customWidth="1"/>
    <col min="3" max="3" width="17.5703125" style="4" customWidth="1"/>
    <col min="4" max="4" width="155.85546875" style="6" customWidth="1"/>
    <col min="5" max="5" width="15.7109375" style="1" customWidth="1"/>
    <col min="6" max="6" width="10.7109375" style="1" customWidth="1"/>
    <col min="7" max="10" width="14.7109375" style="1" customWidth="1"/>
    <col min="11" max="15" width="10.7109375" style="1" customWidth="1"/>
    <col min="16" max="16" width="9.5703125" style="6" customWidth="1"/>
    <col min="17" max="17" width="8.7109375" style="1" customWidth="1"/>
    <col min="18" max="18" width="13.5703125" style="1" customWidth="1"/>
    <col min="19" max="19" width="11.85546875" style="1" customWidth="1"/>
  </cols>
  <sheetData>
    <row r="1" spans="2:28" ht="15" customHeight="1" x14ac:dyDescent="0.25">
      <c r="B1" s="23"/>
      <c r="C1" s="23"/>
      <c r="D1" s="24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/>
      <c r="Q1"/>
      <c r="R1"/>
      <c r="S1"/>
    </row>
    <row r="2" spans="2:28" ht="15" customHeight="1" x14ac:dyDescent="0.25">
      <c r="B2" s="117" t="s">
        <v>237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9"/>
      <c r="P2"/>
      <c r="Q2"/>
      <c r="R2"/>
      <c r="S2"/>
    </row>
    <row r="3" spans="2:28" ht="15" customHeight="1" x14ac:dyDescent="0.25">
      <c r="B3" s="120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2"/>
      <c r="P3"/>
      <c r="Q3"/>
      <c r="R3"/>
      <c r="S3"/>
    </row>
    <row r="4" spans="2:28" ht="15" customHeight="1" x14ac:dyDescent="0.25">
      <c r="B4" s="123" t="s">
        <v>1</v>
      </c>
      <c r="C4" s="125" t="s">
        <v>56</v>
      </c>
      <c r="D4" s="126" t="s">
        <v>2</v>
      </c>
      <c r="E4" s="13" t="s">
        <v>177</v>
      </c>
      <c r="F4" s="126" t="s">
        <v>173</v>
      </c>
      <c r="G4" s="128" t="s">
        <v>174</v>
      </c>
      <c r="H4" s="129"/>
      <c r="I4" s="130" t="s">
        <v>175</v>
      </c>
      <c r="J4" s="131"/>
      <c r="K4" s="128" t="s">
        <v>57</v>
      </c>
      <c r="L4" s="129"/>
      <c r="M4" s="142" t="s">
        <v>176</v>
      </c>
      <c r="N4" s="142"/>
      <c r="O4" s="142"/>
      <c r="P4"/>
      <c r="Q4"/>
      <c r="R4"/>
      <c r="S4"/>
    </row>
    <row r="5" spans="2:28" ht="15" customHeight="1" x14ac:dyDescent="0.25">
      <c r="B5" s="124"/>
      <c r="C5" s="125"/>
      <c r="D5" s="127"/>
      <c r="E5" s="14" t="s">
        <v>178</v>
      </c>
      <c r="F5" s="127"/>
      <c r="G5" s="22" t="s">
        <v>171</v>
      </c>
      <c r="H5" s="22" t="s">
        <v>172</v>
      </c>
      <c r="I5" s="21" t="s">
        <v>58</v>
      </c>
      <c r="J5" s="21" t="s">
        <v>59</v>
      </c>
      <c r="K5" s="22" t="s">
        <v>58</v>
      </c>
      <c r="L5" s="22" t="s">
        <v>59</v>
      </c>
      <c r="M5" s="22" t="s">
        <v>58</v>
      </c>
      <c r="N5" s="22" t="s">
        <v>59</v>
      </c>
      <c r="O5" s="22" t="s">
        <v>60</v>
      </c>
      <c r="P5"/>
      <c r="Q5"/>
      <c r="R5"/>
      <c r="S5"/>
    </row>
    <row r="6" spans="2:28" ht="15" customHeight="1" x14ac:dyDescent="0.25">
      <c r="B6" s="75">
        <v>1</v>
      </c>
      <c r="C6" s="26">
        <v>1</v>
      </c>
      <c r="D6" s="73" t="s">
        <v>276</v>
      </c>
      <c r="E6" s="26">
        <v>2</v>
      </c>
      <c r="F6" s="63">
        <v>6</v>
      </c>
      <c r="G6" s="28">
        <f>F6*0.65</f>
        <v>3.9000000000000004</v>
      </c>
      <c r="H6" s="28">
        <f>F6-G6</f>
        <v>2.0999999999999996</v>
      </c>
      <c r="I6" s="93">
        <v>4.4000000000000004</v>
      </c>
      <c r="J6" s="93">
        <v>1.6</v>
      </c>
      <c r="K6" s="29">
        <v>1</v>
      </c>
      <c r="L6" s="7">
        <v>6</v>
      </c>
      <c r="M6" s="28">
        <f>I6*K6</f>
        <v>4.4000000000000004</v>
      </c>
      <c r="N6" s="28">
        <f>J6*L6</f>
        <v>9.6000000000000014</v>
      </c>
      <c r="O6" s="76">
        <f>M6+N6</f>
        <v>14.000000000000002</v>
      </c>
      <c r="P6" s="94" t="s">
        <v>337</v>
      </c>
      <c r="Q6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2:28" ht="15" customHeight="1" x14ac:dyDescent="0.25">
      <c r="B7" s="75">
        <v>1</v>
      </c>
      <c r="C7" s="26">
        <v>1</v>
      </c>
      <c r="D7" s="73" t="s">
        <v>277</v>
      </c>
      <c r="E7" s="26">
        <v>4</v>
      </c>
      <c r="F7" s="63">
        <v>6</v>
      </c>
      <c r="G7" s="28">
        <f>F7*0.6</f>
        <v>3.5999999999999996</v>
      </c>
      <c r="H7" s="28">
        <f t="shared" ref="H7:H15" si="0">F7-G7</f>
        <v>2.4000000000000004</v>
      </c>
      <c r="I7" s="26">
        <v>3.6</v>
      </c>
      <c r="J7" s="26">
        <v>2.4</v>
      </c>
      <c r="K7" s="29">
        <v>2</v>
      </c>
      <c r="L7" s="7">
        <v>7</v>
      </c>
      <c r="M7" s="28">
        <f t="shared" ref="M7:N15" si="1">I7*K7</f>
        <v>7.2</v>
      </c>
      <c r="N7" s="28">
        <f t="shared" si="1"/>
        <v>16.8</v>
      </c>
      <c r="O7" s="76">
        <f t="shared" ref="O7:O15" si="2">M7+N7</f>
        <v>24</v>
      </c>
      <c r="P7"/>
      <c r="Q7"/>
      <c r="R7" s="4"/>
      <c r="S7" s="4"/>
      <c r="T7" s="4"/>
      <c r="U7" s="4"/>
      <c r="V7" s="4"/>
      <c r="W7" s="4"/>
      <c r="X7" s="4"/>
    </row>
    <row r="8" spans="2:28" ht="15" customHeight="1" x14ac:dyDescent="0.25">
      <c r="B8" s="75">
        <v>1</v>
      </c>
      <c r="C8" s="26">
        <v>1</v>
      </c>
      <c r="D8" s="27" t="s">
        <v>5</v>
      </c>
      <c r="E8" s="26">
        <v>5</v>
      </c>
      <c r="F8" s="26">
        <v>6</v>
      </c>
      <c r="G8" s="28">
        <f>F8*0.55</f>
        <v>3.3000000000000003</v>
      </c>
      <c r="H8" s="28">
        <f t="shared" si="0"/>
        <v>2.6999999999999997</v>
      </c>
      <c r="I8" s="26">
        <v>3.6</v>
      </c>
      <c r="J8" s="26">
        <v>2.4</v>
      </c>
      <c r="K8" s="29">
        <v>1</v>
      </c>
      <c r="L8" s="7">
        <v>7</v>
      </c>
      <c r="M8" s="28">
        <f t="shared" si="1"/>
        <v>3.6</v>
      </c>
      <c r="N8" s="28">
        <f t="shared" si="1"/>
        <v>16.8</v>
      </c>
      <c r="O8" s="76">
        <f t="shared" si="2"/>
        <v>20.400000000000002</v>
      </c>
      <c r="P8"/>
      <c r="Q8"/>
      <c r="R8"/>
      <c r="S8"/>
    </row>
    <row r="9" spans="2:28" ht="15" customHeight="1" x14ac:dyDescent="0.25">
      <c r="B9" s="75">
        <v>1</v>
      </c>
      <c r="C9" s="26">
        <v>1</v>
      </c>
      <c r="D9" s="27" t="s">
        <v>7</v>
      </c>
      <c r="E9" s="26">
        <v>5</v>
      </c>
      <c r="F9" s="26">
        <v>6</v>
      </c>
      <c r="G9" s="28">
        <f t="shared" ref="G9:G10" si="3">F9*0.55</f>
        <v>3.3000000000000003</v>
      </c>
      <c r="H9" s="28">
        <f t="shared" si="0"/>
        <v>2.6999999999999997</v>
      </c>
      <c r="I9" s="26">
        <v>5.0999999999999996</v>
      </c>
      <c r="J9" s="26">
        <v>0.9</v>
      </c>
      <c r="K9" s="29">
        <v>1</v>
      </c>
      <c r="L9" s="7">
        <v>7</v>
      </c>
      <c r="M9" s="28">
        <f t="shared" si="1"/>
        <v>5.0999999999999996</v>
      </c>
      <c r="N9" s="28">
        <f t="shared" si="1"/>
        <v>6.3</v>
      </c>
      <c r="O9" s="76">
        <f t="shared" si="2"/>
        <v>11.399999999999999</v>
      </c>
      <c r="P9"/>
      <c r="Q9"/>
      <c r="R9" s="4"/>
      <c r="S9"/>
      <c r="V9" s="4"/>
      <c r="W9" s="4"/>
      <c r="X9" s="4"/>
      <c r="Y9" s="4"/>
      <c r="Z9" s="4"/>
    </row>
    <row r="10" spans="2:28" ht="15" customHeight="1" x14ac:dyDescent="0.25">
      <c r="B10" s="75">
        <v>1</v>
      </c>
      <c r="C10" s="26">
        <v>1</v>
      </c>
      <c r="D10" s="27" t="s">
        <v>10</v>
      </c>
      <c r="E10" s="26">
        <v>5</v>
      </c>
      <c r="F10" s="26">
        <v>6</v>
      </c>
      <c r="G10" s="28">
        <f t="shared" si="3"/>
        <v>3.3000000000000003</v>
      </c>
      <c r="H10" s="28">
        <f t="shared" si="0"/>
        <v>2.6999999999999997</v>
      </c>
      <c r="I10" s="16">
        <v>3.3</v>
      </c>
      <c r="J10" s="16">
        <v>2.7</v>
      </c>
      <c r="K10" s="29">
        <v>1</v>
      </c>
      <c r="L10" s="7">
        <v>7</v>
      </c>
      <c r="M10" s="28">
        <f t="shared" si="1"/>
        <v>3.3</v>
      </c>
      <c r="N10" s="28">
        <f t="shared" si="1"/>
        <v>18.900000000000002</v>
      </c>
      <c r="O10" s="76">
        <f t="shared" si="2"/>
        <v>22.200000000000003</v>
      </c>
      <c r="P10"/>
      <c r="Q10" s="109"/>
      <c r="R10" s="109"/>
      <c r="S10" s="109"/>
      <c r="T10" s="6"/>
    </row>
    <row r="11" spans="2:28" ht="15" customHeight="1" x14ac:dyDescent="0.25">
      <c r="B11" s="75">
        <v>1</v>
      </c>
      <c r="C11" s="26">
        <v>2</v>
      </c>
      <c r="D11" s="73" t="s">
        <v>322</v>
      </c>
      <c r="E11" s="26">
        <v>2</v>
      </c>
      <c r="F11" s="63">
        <v>6</v>
      </c>
      <c r="G11" s="28">
        <f>F11*0.65</f>
        <v>3.9000000000000004</v>
      </c>
      <c r="H11" s="28">
        <f>F11-G11</f>
        <v>2.0999999999999996</v>
      </c>
      <c r="I11" s="92">
        <v>4.4000000000000004</v>
      </c>
      <c r="J11" s="93">
        <v>1.6</v>
      </c>
      <c r="K11" s="29">
        <v>1</v>
      </c>
      <c r="L11" s="7">
        <v>6</v>
      </c>
      <c r="M11" s="28">
        <f>I11*K11</f>
        <v>4.4000000000000004</v>
      </c>
      <c r="N11" s="28">
        <f>J11*L11</f>
        <v>9.6000000000000014</v>
      </c>
      <c r="O11" s="76">
        <f>M11+N11</f>
        <v>14.000000000000002</v>
      </c>
      <c r="P11" s="94" t="s">
        <v>337</v>
      </c>
      <c r="Q11" t="s">
        <v>336</v>
      </c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2:28" ht="15" customHeight="1" x14ac:dyDescent="0.25">
      <c r="B12" s="75">
        <v>1</v>
      </c>
      <c r="C12" s="26">
        <v>2</v>
      </c>
      <c r="D12" s="73" t="s">
        <v>278</v>
      </c>
      <c r="E12" s="26">
        <v>4</v>
      </c>
      <c r="F12" s="63">
        <v>6</v>
      </c>
      <c r="G12" s="28">
        <f>F12*0.6</f>
        <v>3.5999999999999996</v>
      </c>
      <c r="H12" s="28">
        <f t="shared" ref="H12" si="4">F12-G12</f>
        <v>2.4000000000000004</v>
      </c>
      <c r="I12" s="26">
        <v>3.6</v>
      </c>
      <c r="J12" s="26">
        <v>2.4</v>
      </c>
      <c r="K12" s="29">
        <v>2</v>
      </c>
      <c r="L12" s="7">
        <v>7</v>
      </c>
      <c r="M12" s="28">
        <f t="shared" ref="M12:N12" si="5">I12*K12</f>
        <v>7.2</v>
      </c>
      <c r="N12" s="28">
        <f t="shared" si="5"/>
        <v>16.8</v>
      </c>
      <c r="O12" s="76">
        <f t="shared" ref="O12" si="6">M12+N12</f>
        <v>24</v>
      </c>
      <c r="P12"/>
      <c r="Q12"/>
      <c r="R12" s="4"/>
      <c r="S12" s="4"/>
      <c r="T12" s="4"/>
      <c r="U12" s="4"/>
      <c r="V12" s="4"/>
      <c r="W12" s="4"/>
      <c r="X12" s="4"/>
    </row>
    <row r="13" spans="2:28" ht="15" customHeight="1" x14ac:dyDescent="0.25">
      <c r="B13" s="75">
        <v>1</v>
      </c>
      <c r="C13" s="26">
        <v>2</v>
      </c>
      <c r="D13" s="27" t="s">
        <v>6</v>
      </c>
      <c r="E13" s="26">
        <v>5</v>
      </c>
      <c r="F13" s="26">
        <v>6</v>
      </c>
      <c r="G13" s="28">
        <f>F13*0.55</f>
        <v>3.3000000000000003</v>
      </c>
      <c r="H13" s="28">
        <f t="shared" si="0"/>
        <v>2.6999999999999997</v>
      </c>
      <c r="I13" s="26">
        <v>3.3</v>
      </c>
      <c r="J13" s="26">
        <v>2.7</v>
      </c>
      <c r="K13" s="29">
        <v>1</v>
      </c>
      <c r="L13" s="7">
        <v>6</v>
      </c>
      <c r="M13" s="28">
        <f t="shared" si="1"/>
        <v>3.3</v>
      </c>
      <c r="N13" s="28">
        <f t="shared" si="1"/>
        <v>16.200000000000003</v>
      </c>
      <c r="O13" s="76">
        <f t="shared" si="2"/>
        <v>19.500000000000004</v>
      </c>
      <c r="P13"/>
      <c r="Q13"/>
      <c r="R13"/>
      <c r="S13"/>
    </row>
    <row r="14" spans="2:28" ht="15" customHeight="1" x14ac:dyDescent="0.25">
      <c r="B14" s="75">
        <v>1</v>
      </c>
      <c r="C14" s="26">
        <v>2</v>
      </c>
      <c r="D14" s="27" t="s">
        <v>8</v>
      </c>
      <c r="E14" s="26">
        <v>4</v>
      </c>
      <c r="F14" s="26">
        <v>6</v>
      </c>
      <c r="G14" s="28">
        <f>F14*0.6</f>
        <v>3.5999999999999996</v>
      </c>
      <c r="H14" s="28">
        <f t="shared" si="0"/>
        <v>2.4000000000000004</v>
      </c>
      <c r="I14" s="26">
        <v>3.6</v>
      </c>
      <c r="J14" s="26">
        <v>2.4</v>
      </c>
      <c r="K14" s="29">
        <v>2</v>
      </c>
      <c r="L14" s="7">
        <v>6</v>
      </c>
      <c r="M14" s="28">
        <f t="shared" si="1"/>
        <v>7.2</v>
      </c>
      <c r="N14" s="28">
        <f t="shared" si="1"/>
        <v>14.399999999999999</v>
      </c>
      <c r="O14" s="76">
        <f t="shared" si="2"/>
        <v>21.599999999999998</v>
      </c>
      <c r="P14"/>
      <c r="Q14"/>
      <c r="R14" s="109"/>
      <c r="S14" s="109"/>
      <c r="T14" s="109"/>
      <c r="U14" s="109"/>
      <c r="V14" s="109"/>
      <c r="W14" s="109"/>
    </row>
    <row r="15" spans="2:28" ht="15" customHeight="1" x14ac:dyDescent="0.25">
      <c r="B15" s="75">
        <v>1</v>
      </c>
      <c r="C15" s="26">
        <v>2</v>
      </c>
      <c r="D15" s="27" t="s">
        <v>9</v>
      </c>
      <c r="E15" s="26">
        <v>1</v>
      </c>
      <c r="F15" s="26">
        <v>6</v>
      </c>
      <c r="G15" s="28">
        <f>F15*0.7</f>
        <v>4.1999999999999993</v>
      </c>
      <c r="H15" s="28">
        <f t="shared" si="0"/>
        <v>1.8000000000000007</v>
      </c>
      <c r="I15" s="26">
        <v>4.2</v>
      </c>
      <c r="J15" s="26">
        <v>1.8</v>
      </c>
      <c r="K15" s="29">
        <v>1</v>
      </c>
      <c r="L15" s="7">
        <v>6</v>
      </c>
      <c r="M15" s="28">
        <f t="shared" si="1"/>
        <v>4.2</v>
      </c>
      <c r="N15" s="28">
        <f t="shared" si="1"/>
        <v>10.8</v>
      </c>
      <c r="O15" s="76">
        <f t="shared" si="2"/>
        <v>15</v>
      </c>
      <c r="P15"/>
      <c r="Q15"/>
      <c r="R15"/>
      <c r="S15"/>
    </row>
    <row r="16" spans="2:28" ht="15" customHeight="1" x14ac:dyDescent="0.25">
      <c r="B16" s="114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6"/>
      <c r="P16"/>
      <c r="Q16"/>
      <c r="R16"/>
      <c r="S16"/>
    </row>
    <row r="17" spans="2:25" ht="15" customHeight="1" x14ac:dyDescent="0.25">
      <c r="B17" s="75">
        <v>2</v>
      </c>
      <c r="C17" s="63" t="s">
        <v>161</v>
      </c>
      <c r="D17" s="27" t="s">
        <v>4</v>
      </c>
      <c r="E17" s="26">
        <v>2</v>
      </c>
      <c r="F17" s="26">
        <v>6</v>
      </c>
      <c r="G17" s="28">
        <f>F17*0.65</f>
        <v>3.9000000000000004</v>
      </c>
      <c r="H17" s="28">
        <f>F17-G17</f>
        <v>2.0999999999999996</v>
      </c>
      <c r="I17" s="26">
        <v>4.2</v>
      </c>
      <c r="J17" s="26">
        <v>1.8</v>
      </c>
      <c r="K17" s="29">
        <v>1</v>
      </c>
      <c r="L17" s="7">
        <v>6</v>
      </c>
      <c r="M17" s="28">
        <f>I17*K17</f>
        <v>4.2</v>
      </c>
      <c r="N17" s="28">
        <f>J17*L17</f>
        <v>10.8</v>
      </c>
      <c r="O17" s="76">
        <f>M17+N17</f>
        <v>15</v>
      </c>
      <c r="P17"/>
      <c r="Q17"/>
      <c r="R17"/>
      <c r="S17"/>
    </row>
    <row r="18" spans="2:25" ht="15" customHeight="1" x14ac:dyDescent="0.25">
      <c r="B18" s="75">
        <v>2</v>
      </c>
      <c r="C18" s="26">
        <v>1</v>
      </c>
      <c r="D18" s="27" t="s">
        <v>12</v>
      </c>
      <c r="E18" s="26">
        <v>5</v>
      </c>
      <c r="F18" s="26">
        <v>4.5</v>
      </c>
      <c r="G18" s="28">
        <f t="shared" ref="G18:G20" si="7">F18*0.55</f>
        <v>2.4750000000000001</v>
      </c>
      <c r="H18" s="28">
        <f>F18-G18</f>
        <v>2.0249999999999999</v>
      </c>
      <c r="I18" s="26">
        <v>3.7</v>
      </c>
      <c r="J18" s="30">
        <v>0.8</v>
      </c>
      <c r="K18" s="29">
        <v>1</v>
      </c>
      <c r="L18" s="7">
        <v>6</v>
      </c>
      <c r="M18" s="28">
        <f>I18*K18</f>
        <v>3.7</v>
      </c>
      <c r="N18" s="28">
        <f>J18*L18</f>
        <v>4.8000000000000007</v>
      </c>
      <c r="O18" s="76">
        <f>M18+N18</f>
        <v>8.5</v>
      </c>
      <c r="P18"/>
      <c r="Q18"/>
      <c r="R18"/>
      <c r="S18"/>
    </row>
    <row r="19" spans="2:25" ht="15" customHeight="1" x14ac:dyDescent="0.25">
      <c r="B19" s="75">
        <v>2</v>
      </c>
      <c r="C19" s="26">
        <v>1</v>
      </c>
      <c r="D19" s="45" t="s">
        <v>203</v>
      </c>
      <c r="E19" s="26">
        <v>5</v>
      </c>
      <c r="F19" s="26">
        <v>4.5</v>
      </c>
      <c r="G19" s="28">
        <f t="shared" si="7"/>
        <v>2.4750000000000001</v>
      </c>
      <c r="H19" s="28">
        <f t="shared" ref="H19:H28" si="8">F19-G19</f>
        <v>2.0249999999999999</v>
      </c>
      <c r="I19" s="26">
        <v>3.1</v>
      </c>
      <c r="J19" s="26">
        <v>1.4</v>
      </c>
      <c r="K19" s="29">
        <v>2</v>
      </c>
      <c r="L19" s="7">
        <v>6</v>
      </c>
      <c r="M19" s="28">
        <f t="shared" ref="M19:N28" si="9">I19*K19</f>
        <v>6.2</v>
      </c>
      <c r="N19" s="28">
        <f t="shared" si="9"/>
        <v>8.3999999999999986</v>
      </c>
      <c r="O19" s="76">
        <f t="shared" ref="O19:O28" si="10">M19+N19</f>
        <v>14.599999999999998</v>
      </c>
      <c r="P19" s="4" t="s">
        <v>207</v>
      </c>
      <c r="Q19" s="4"/>
      <c r="R19" s="4"/>
      <c r="S19" s="4"/>
      <c r="T19" s="4"/>
      <c r="U19" s="4"/>
      <c r="V19" s="4"/>
    </row>
    <row r="20" spans="2:25" ht="15" customHeight="1" x14ac:dyDescent="0.25">
      <c r="B20" s="75">
        <v>2</v>
      </c>
      <c r="C20" s="26">
        <v>1</v>
      </c>
      <c r="D20" s="27" t="s">
        <v>13</v>
      </c>
      <c r="E20" s="26">
        <v>5</v>
      </c>
      <c r="F20" s="26">
        <v>6</v>
      </c>
      <c r="G20" s="28">
        <f t="shared" si="7"/>
        <v>3.3000000000000003</v>
      </c>
      <c r="H20" s="28">
        <f t="shared" si="8"/>
        <v>2.6999999999999997</v>
      </c>
      <c r="I20" s="28">
        <v>4</v>
      </c>
      <c r="J20" s="28">
        <v>2</v>
      </c>
      <c r="K20" s="29">
        <v>1</v>
      </c>
      <c r="L20" s="7">
        <v>4</v>
      </c>
      <c r="M20" s="28">
        <f t="shared" si="9"/>
        <v>4</v>
      </c>
      <c r="N20" s="28">
        <f t="shared" si="9"/>
        <v>8</v>
      </c>
      <c r="O20" s="76">
        <f t="shared" si="10"/>
        <v>12</v>
      </c>
      <c r="P20" s="4" t="s">
        <v>252</v>
      </c>
      <c r="Q20" s="4"/>
      <c r="R20" s="4"/>
      <c r="S20" s="4"/>
      <c r="T20" s="4"/>
    </row>
    <row r="21" spans="2:25" ht="15" customHeight="1" x14ac:dyDescent="0.25">
      <c r="B21" s="75">
        <v>2</v>
      </c>
      <c r="C21" s="26">
        <v>1</v>
      </c>
      <c r="D21" s="27" t="s">
        <v>14</v>
      </c>
      <c r="E21" s="26">
        <v>4</v>
      </c>
      <c r="F21" s="26">
        <v>6</v>
      </c>
      <c r="G21" s="28">
        <f t="shared" ref="G21:G24" si="11">F21*0.6</f>
        <v>3.5999999999999996</v>
      </c>
      <c r="H21" s="28">
        <f t="shared" si="8"/>
        <v>2.4000000000000004</v>
      </c>
      <c r="I21" s="26">
        <v>3.6</v>
      </c>
      <c r="J21" s="26">
        <v>2.4</v>
      </c>
      <c r="K21" s="29">
        <v>1</v>
      </c>
      <c r="L21" s="7">
        <v>5</v>
      </c>
      <c r="M21" s="28">
        <f t="shared" si="9"/>
        <v>3.6</v>
      </c>
      <c r="N21" s="28">
        <f t="shared" si="9"/>
        <v>12</v>
      </c>
      <c r="O21" s="76">
        <f t="shared" si="10"/>
        <v>15.6</v>
      </c>
      <c r="P21" t="s">
        <v>257</v>
      </c>
      <c r="Q21"/>
      <c r="R21" s="4"/>
      <c r="S21" s="4"/>
      <c r="T21" s="4"/>
      <c r="U21" s="4"/>
      <c r="V21" s="4"/>
      <c r="W21" s="4"/>
    </row>
    <row r="22" spans="2:25" ht="15" customHeight="1" x14ac:dyDescent="0.25">
      <c r="B22" s="75">
        <v>2</v>
      </c>
      <c r="C22" s="26">
        <v>1</v>
      </c>
      <c r="D22" s="27" t="s">
        <v>16</v>
      </c>
      <c r="E22" s="26">
        <v>4</v>
      </c>
      <c r="F22" s="26">
        <v>4.5</v>
      </c>
      <c r="G22" s="28">
        <f t="shared" si="11"/>
        <v>2.6999999999999997</v>
      </c>
      <c r="H22" s="28">
        <f t="shared" si="8"/>
        <v>1.8000000000000003</v>
      </c>
      <c r="I22" s="26">
        <v>3.3</v>
      </c>
      <c r="J22" s="26">
        <v>1.2</v>
      </c>
      <c r="K22" s="29">
        <v>1</v>
      </c>
      <c r="L22" s="7">
        <v>7</v>
      </c>
      <c r="M22" s="28">
        <f t="shared" si="9"/>
        <v>3.3</v>
      </c>
      <c r="N22" s="28">
        <f t="shared" si="9"/>
        <v>8.4</v>
      </c>
      <c r="O22" s="76">
        <f t="shared" si="10"/>
        <v>11.7</v>
      </c>
      <c r="P22" s="6" t="s">
        <v>208</v>
      </c>
      <c r="Q22" s="6"/>
      <c r="R22" s="4"/>
      <c r="S22"/>
    </row>
    <row r="23" spans="2:25" ht="15" customHeight="1" x14ac:dyDescent="0.25">
      <c r="B23" s="75">
        <v>2</v>
      </c>
      <c r="C23" s="26">
        <v>1</v>
      </c>
      <c r="D23" s="27" t="s">
        <v>17</v>
      </c>
      <c r="E23" s="26">
        <v>4</v>
      </c>
      <c r="F23" s="26">
        <v>4.5</v>
      </c>
      <c r="G23" s="28">
        <f t="shared" si="11"/>
        <v>2.6999999999999997</v>
      </c>
      <c r="H23" s="28">
        <f t="shared" si="8"/>
        <v>1.8000000000000003</v>
      </c>
      <c r="I23" s="26">
        <v>2.7</v>
      </c>
      <c r="J23" s="26">
        <v>1.8</v>
      </c>
      <c r="K23" s="29">
        <v>1</v>
      </c>
      <c r="L23" s="7">
        <v>5</v>
      </c>
      <c r="M23" s="28">
        <f t="shared" si="9"/>
        <v>2.7</v>
      </c>
      <c r="N23" s="28">
        <f t="shared" si="9"/>
        <v>9</v>
      </c>
      <c r="O23" s="76">
        <f t="shared" si="10"/>
        <v>11.7</v>
      </c>
      <c r="P23"/>
      <c r="Q23"/>
      <c r="R23" s="4"/>
      <c r="S23"/>
    </row>
    <row r="24" spans="2:25" ht="15" customHeight="1" x14ac:dyDescent="0.25">
      <c r="B24" s="75">
        <v>2</v>
      </c>
      <c r="C24" s="26">
        <v>2</v>
      </c>
      <c r="D24" s="27" t="s">
        <v>11</v>
      </c>
      <c r="E24" s="26">
        <v>4</v>
      </c>
      <c r="F24" s="26">
        <v>4.5</v>
      </c>
      <c r="G24" s="28">
        <f t="shared" si="11"/>
        <v>2.6999999999999997</v>
      </c>
      <c r="H24" s="28">
        <f t="shared" si="8"/>
        <v>1.8000000000000003</v>
      </c>
      <c r="I24" s="26">
        <v>3.3</v>
      </c>
      <c r="J24" s="28">
        <v>1.2</v>
      </c>
      <c r="K24" s="29">
        <v>2</v>
      </c>
      <c r="L24" s="7">
        <v>5</v>
      </c>
      <c r="M24" s="28">
        <f t="shared" si="9"/>
        <v>6.6</v>
      </c>
      <c r="N24" s="28">
        <f t="shared" si="9"/>
        <v>6</v>
      </c>
      <c r="O24" s="76">
        <f t="shared" si="10"/>
        <v>12.6</v>
      </c>
      <c r="P24" s="4" t="s">
        <v>258</v>
      </c>
      <c r="Q24" s="4"/>
      <c r="R24" s="4"/>
      <c r="S24" s="4"/>
      <c r="T24" s="4"/>
      <c r="U24" s="4"/>
    </row>
    <row r="25" spans="2:25" ht="15" customHeight="1" x14ac:dyDescent="0.25">
      <c r="B25" s="75">
        <v>2</v>
      </c>
      <c r="C25" s="26">
        <v>2</v>
      </c>
      <c r="D25" s="45" t="s">
        <v>209</v>
      </c>
      <c r="E25" s="26">
        <v>5</v>
      </c>
      <c r="F25" s="26">
        <v>4.5</v>
      </c>
      <c r="G25" s="28">
        <f>F25*0.55</f>
        <v>2.4750000000000001</v>
      </c>
      <c r="H25" s="28">
        <f t="shared" si="8"/>
        <v>2.0249999999999999</v>
      </c>
      <c r="I25" s="26">
        <v>2.5</v>
      </c>
      <c r="J25" s="28">
        <v>2</v>
      </c>
      <c r="K25" s="29">
        <v>2</v>
      </c>
      <c r="L25" s="7">
        <v>5</v>
      </c>
      <c r="M25" s="28">
        <f t="shared" si="9"/>
        <v>5</v>
      </c>
      <c r="N25" s="28">
        <f t="shared" si="9"/>
        <v>10</v>
      </c>
      <c r="O25" s="76">
        <f t="shared" si="10"/>
        <v>15</v>
      </c>
      <c r="P25" s="4" t="s">
        <v>207</v>
      </c>
      <c r="Q25" s="4"/>
      <c r="R25" s="4"/>
      <c r="S25" s="4"/>
      <c r="T25" s="4"/>
      <c r="U25" s="4"/>
      <c r="V25" s="4"/>
    </row>
    <row r="26" spans="2:25" ht="15" customHeight="1" x14ac:dyDescent="0.25">
      <c r="B26" s="75">
        <v>2</v>
      </c>
      <c r="C26" s="26">
        <v>2</v>
      </c>
      <c r="D26" s="27" t="s">
        <v>15</v>
      </c>
      <c r="E26" s="26">
        <v>4</v>
      </c>
      <c r="F26" s="26">
        <v>4.5</v>
      </c>
      <c r="G26" s="28">
        <f t="shared" ref="G26:G28" si="12">F26*0.6</f>
        <v>2.6999999999999997</v>
      </c>
      <c r="H26" s="28">
        <f t="shared" si="8"/>
        <v>1.8000000000000003</v>
      </c>
      <c r="I26" s="26">
        <v>2.7</v>
      </c>
      <c r="J26" s="26">
        <v>1.8</v>
      </c>
      <c r="K26" s="29">
        <v>1</v>
      </c>
      <c r="L26" s="7">
        <v>6</v>
      </c>
      <c r="M26" s="28">
        <f t="shared" si="9"/>
        <v>2.7</v>
      </c>
      <c r="N26" s="28">
        <f t="shared" si="9"/>
        <v>10.8</v>
      </c>
      <c r="O26" s="76">
        <f t="shared" si="10"/>
        <v>13.5</v>
      </c>
      <c r="P26"/>
      <c r="Q26"/>
      <c r="R26"/>
      <c r="S26"/>
      <c r="U26" s="4"/>
      <c r="V26" s="4"/>
      <c r="W26" s="4"/>
      <c r="X26" s="4"/>
      <c r="Y26" s="4"/>
    </row>
    <row r="27" spans="2:25" ht="15" customHeight="1" x14ac:dyDescent="0.25">
      <c r="B27" s="75">
        <v>2</v>
      </c>
      <c r="C27" s="26">
        <v>2</v>
      </c>
      <c r="D27" s="27" t="s">
        <v>18</v>
      </c>
      <c r="E27" s="26">
        <v>4</v>
      </c>
      <c r="F27" s="26">
        <v>4.5</v>
      </c>
      <c r="G27" s="28">
        <f t="shared" si="12"/>
        <v>2.6999999999999997</v>
      </c>
      <c r="H27" s="28">
        <f t="shared" si="8"/>
        <v>1.8000000000000003</v>
      </c>
      <c r="I27" s="26">
        <v>2.7</v>
      </c>
      <c r="J27" s="26">
        <v>1.8</v>
      </c>
      <c r="K27" s="29">
        <v>2</v>
      </c>
      <c r="L27" s="7">
        <v>6</v>
      </c>
      <c r="M27" s="28">
        <f t="shared" si="9"/>
        <v>5.4</v>
      </c>
      <c r="N27" s="28">
        <f t="shared" si="9"/>
        <v>10.8</v>
      </c>
      <c r="O27" s="76">
        <f t="shared" si="10"/>
        <v>16.200000000000003</v>
      </c>
      <c r="P27" t="s">
        <v>263</v>
      </c>
      <c r="Q27"/>
      <c r="R27"/>
      <c r="S27"/>
    </row>
    <row r="28" spans="2:25" ht="15" customHeight="1" x14ac:dyDescent="0.25">
      <c r="B28" s="75">
        <v>2</v>
      </c>
      <c r="C28" s="26">
        <v>2</v>
      </c>
      <c r="D28" s="27" t="s">
        <v>19</v>
      </c>
      <c r="E28" s="26">
        <v>4</v>
      </c>
      <c r="F28" s="26">
        <v>6</v>
      </c>
      <c r="G28" s="28">
        <f t="shared" si="12"/>
        <v>3.5999999999999996</v>
      </c>
      <c r="H28" s="28">
        <f t="shared" si="8"/>
        <v>2.4000000000000004</v>
      </c>
      <c r="I28" s="26">
        <v>3.6</v>
      </c>
      <c r="J28" s="26">
        <v>2.4</v>
      </c>
      <c r="K28" s="29">
        <v>1</v>
      </c>
      <c r="L28" s="7">
        <v>5</v>
      </c>
      <c r="M28" s="28">
        <f t="shared" si="9"/>
        <v>3.6</v>
      </c>
      <c r="N28" s="28">
        <f t="shared" si="9"/>
        <v>12</v>
      </c>
      <c r="O28" s="76">
        <f t="shared" si="10"/>
        <v>15.6</v>
      </c>
      <c r="P28"/>
      <c r="Q28"/>
      <c r="R28" s="109"/>
      <c r="S28" s="109"/>
      <c r="T28" s="109"/>
      <c r="U28" s="109"/>
      <c r="V28" s="109"/>
      <c r="W28" s="109"/>
    </row>
    <row r="29" spans="2:25" ht="15" customHeight="1" x14ac:dyDescent="0.25">
      <c r="B29" s="114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6"/>
      <c r="P29"/>
      <c r="Q29"/>
      <c r="R29"/>
      <c r="S29"/>
    </row>
    <row r="30" spans="2:25" ht="15" customHeight="1" x14ac:dyDescent="0.25">
      <c r="B30" s="150" t="s">
        <v>167</v>
      </c>
      <c r="C30" s="141"/>
      <c r="D30" s="141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4"/>
      <c r="P30"/>
      <c r="Q30"/>
      <c r="R30"/>
      <c r="S30"/>
    </row>
    <row r="31" spans="2:25" ht="15" customHeight="1" x14ac:dyDescent="0.25">
      <c r="B31" s="75">
        <v>3</v>
      </c>
      <c r="C31" s="26">
        <v>1</v>
      </c>
      <c r="D31" s="27" t="s">
        <v>21</v>
      </c>
      <c r="E31" s="26">
        <v>4</v>
      </c>
      <c r="F31" s="26">
        <v>6</v>
      </c>
      <c r="G31" s="28">
        <f>F31*0.6</f>
        <v>3.5999999999999996</v>
      </c>
      <c r="H31" s="28">
        <f>F31-G31</f>
        <v>2.4000000000000004</v>
      </c>
      <c r="I31" s="26">
        <v>3.6</v>
      </c>
      <c r="J31" s="26">
        <v>2.4</v>
      </c>
      <c r="K31" s="29">
        <v>1</v>
      </c>
      <c r="L31" s="19">
        <v>4</v>
      </c>
      <c r="M31" s="28">
        <f>I31*K31</f>
        <v>3.6</v>
      </c>
      <c r="N31" s="28">
        <f>J31*L31</f>
        <v>9.6</v>
      </c>
      <c r="O31" s="76">
        <f>M31+N31</f>
        <v>13.2</v>
      </c>
      <c r="P31"/>
      <c r="Q31"/>
      <c r="R31"/>
      <c r="S31"/>
    </row>
    <row r="32" spans="2:25" ht="15" customHeight="1" x14ac:dyDescent="0.25">
      <c r="B32" s="75">
        <v>3</v>
      </c>
      <c r="C32" s="26">
        <v>1</v>
      </c>
      <c r="D32" s="73" t="s">
        <v>279</v>
      </c>
      <c r="E32" s="26">
        <v>1</v>
      </c>
      <c r="F32" s="63">
        <v>5</v>
      </c>
      <c r="G32" s="28">
        <f>F32*0.7</f>
        <v>3.5</v>
      </c>
      <c r="H32" s="28">
        <f t="shared" ref="H32:H33" si="13">F32-G32</f>
        <v>1.5</v>
      </c>
      <c r="I32" s="26">
        <v>3.7</v>
      </c>
      <c r="J32" s="26">
        <v>1.3</v>
      </c>
      <c r="K32" s="29">
        <v>1</v>
      </c>
      <c r="L32" s="29">
        <v>4</v>
      </c>
      <c r="M32" s="28">
        <f t="shared" ref="M32:N33" si="14">I32*K32</f>
        <v>3.7</v>
      </c>
      <c r="N32" s="28">
        <f t="shared" si="14"/>
        <v>5.2</v>
      </c>
      <c r="O32" s="76">
        <f t="shared" ref="O32:O33" si="15">M32+N32</f>
        <v>8.9</v>
      </c>
      <c r="P32"/>
      <c r="Q32"/>
      <c r="R32"/>
      <c r="S32"/>
    </row>
    <row r="33" spans="2:23" ht="15" customHeight="1" x14ac:dyDescent="0.25">
      <c r="B33" s="75">
        <v>3</v>
      </c>
      <c r="C33" s="26">
        <v>2</v>
      </c>
      <c r="D33" s="27" t="s">
        <v>22</v>
      </c>
      <c r="E33" s="26">
        <v>4</v>
      </c>
      <c r="F33" s="26">
        <v>6</v>
      </c>
      <c r="G33" s="28">
        <f>F33*0.6</f>
        <v>3.5999999999999996</v>
      </c>
      <c r="H33" s="28">
        <f t="shared" si="13"/>
        <v>2.4000000000000004</v>
      </c>
      <c r="I33" s="26">
        <v>3.6</v>
      </c>
      <c r="J33" s="26">
        <v>2.4</v>
      </c>
      <c r="K33" s="29">
        <v>1</v>
      </c>
      <c r="L33" s="29">
        <v>4</v>
      </c>
      <c r="M33" s="28">
        <f t="shared" si="14"/>
        <v>3.6</v>
      </c>
      <c r="N33" s="28">
        <f t="shared" si="14"/>
        <v>9.6</v>
      </c>
      <c r="O33" s="76">
        <f t="shared" si="15"/>
        <v>13.2</v>
      </c>
      <c r="P33"/>
      <c r="Q33"/>
      <c r="R33" s="4"/>
      <c r="S33" s="4"/>
    </row>
    <row r="34" spans="2:23" ht="15" customHeight="1" x14ac:dyDescent="0.25">
      <c r="B34" s="140" t="s">
        <v>23</v>
      </c>
      <c r="C34" s="141"/>
      <c r="D34" s="141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51"/>
      <c r="P34"/>
      <c r="Q34"/>
      <c r="R34" s="4"/>
      <c r="S34" s="4"/>
      <c r="T34" s="4"/>
    </row>
    <row r="35" spans="2:23" ht="15" customHeight="1" x14ac:dyDescent="0.25">
      <c r="B35" s="79">
        <v>3</v>
      </c>
      <c r="C35" s="15">
        <v>1</v>
      </c>
      <c r="D35" s="43" t="s">
        <v>24</v>
      </c>
      <c r="E35" s="15">
        <v>5</v>
      </c>
      <c r="F35" s="15">
        <v>6</v>
      </c>
      <c r="G35" s="28">
        <f>F35*0.55</f>
        <v>3.3000000000000003</v>
      </c>
      <c r="H35" s="28">
        <f>F35-G35</f>
        <v>2.6999999999999997</v>
      </c>
      <c r="I35" s="18">
        <v>3.6</v>
      </c>
      <c r="J35" s="18">
        <v>2.4</v>
      </c>
      <c r="K35" s="15">
        <v>1</v>
      </c>
      <c r="L35" s="15">
        <v>1</v>
      </c>
      <c r="M35" s="28">
        <f>I35*K35</f>
        <v>3.6</v>
      </c>
      <c r="N35" s="28">
        <f>J35*L35</f>
        <v>2.4</v>
      </c>
      <c r="O35" s="76">
        <f>M35+N35</f>
        <v>6</v>
      </c>
      <c r="P35"/>
      <c r="Q35"/>
      <c r="R35" s="4"/>
      <c r="S35" s="4"/>
      <c r="T35" s="4"/>
    </row>
    <row r="36" spans="2:23" ht="15" customHeight="1" x14ac:dyDescent="0.25">
      <c r="B36" s="79">
        <v>3</v>
      </c>
      <c r="C36" s="15">
        <v>1</v>
      </c>
      <c r="D36" s="36" t="s">
        <v>165</v>
      </c>
      <c r="E36" s="15">
        <v>4</v>
      </c>
      <c r="F36" s="15">
        <v>6</v>
      </c>
      <c r="G36" s="28">
        <f t="shared" ref="G36:G37" si="16">F36*0.6</f>
        <v>3.5999999999999996</v>
      </c>
      <c r="H36" s="28">
        <f t="shared" ref="H36:H40" si="17">F36-G36</f>
        <v>2.4000000000000004</v>
      </c>
      <c r="I36" s="15">
        <v>5.5</v>
      </c>
      <c r="J36" s="15">
        <v>0.5</v>
      </c>
      <c r="K36" s="19">
        <v>1</v>
      </c>
      <c r="L36" s="19">
        <v>1</v>
      </c>
      <c r="M36" s="28">
        <f t="shared" ref="M36:N40" si="18">I36*K36</f>
        <v>5.5</v>
      </c>
      <c r="N36" s="28">
        <f t="shared" si="18"/>
        <v>0.5</v>
      </c>
      <c r="O36" s="76">
        <f t="shared" ref="O36:O40" si="19">M36+N36</f>
        <v>6</v>
      </c>
      <c r="P36"/>
      <c r="Q36"/>
      <c r="R36" s="4"/>
      <c r="S36" s="4"/>
      <c r="T36" s="4"/>
    </row>
    <row r="37" spans="2:23" ht="15" customHeight="1" x14ac:dyDescent="0.25">
      <c r="B37" s="79">
        <v>3</v>
      </c>
      <c r="C37" s="15">
        <v>1</v>
      </c>
      <c r="D37" s="80" t="s">
        <v>280</v>
      </c>
      <c r="E37" s="15">
        <v>4</v>
      </c>
      <c r="F37" s="70">
        <v>4</v>
      </c>
      <c r="G37" s="28">
        <f t="shared" si="16"/>
        <v>2.4</v>
      </c>
      <c r="H37" s="28">
        <f t="shared" si="17"/>
        <v>1.6</v>
      </c>
      <c r="I37" s="15">
        <v>3.7</v>
      </c>
      <c r="J37" s="15">
        <v>0.3</v>
      </c>
      <c r="K37" s="19">
        <v>1</v>
      </c>
      <c r="L37" s="19">
        <v>1</v>
      </c>
      <c r="M37" s="28">
        <f t="shared" si="18"/>
        <v>3.7</v>
      </c>
      <c r="N37" s="28">
        <f t="shared" si="18"/>
        <v>0.3</v>
      </c>
      <c r="O37" s="76">
        <f t="shared" si="19"/>
        <v>4</v>
      </c>
      <c r="P37"/>
      <c r="Q37"/>
      <c r="R37" s="4"/>
      <c r="S37" s="4"/>
      <c r="T37" s="4"/>
    </row>
    <row r="38" spans="2:23" ht="15" customHeight="1" x14ac:dyDescent="0.25">
      <c r="B38" s="79">
        <v>3</v>
      </c>
      <c r="C38" s="15">
        <v>2</v>
      </c>
      <c r="D38" s="36" t="s">
        <v>166</v>
      </c>
      <c r="E38" s="15">
        <v>5</v>
      </c>
      <c r="F38" s="15">
        <v>6</v>
      </c>
      <c r="G38" s="28">
        <f t="shared" ref="G38:G39" si="20">F38*0.55</f>
        <v>3.3000000000000003</v>
      </c>
      <c r="H38" s="28">
        <f t="shared" si="17"/>
        <v>2.6999999999999997</v>
      </c>
      <c r="I38" s="15">
        <v>3.6</v>
      </c>
      <c r="J38" s="15">
        <v>2.4</v>
      </c>
      <c r="K38" s="19">
        <v>1</v>
      </c>
      <c r="L38" s="19">
        <v>1</v>
      </c>
      <c r="M38" s="28">
        <f t="shared" si="18"/>
        <v>3.6</v>
      </c>
      <c r="N38" s="28">
        <f t="shared" si="18"/>
        <v>2.4</v>
      </c>
      <c r="O38" s="76">
        <f t="shared" si="19"/>
        <v>6</v>
      </c>
      <c r="P38"/>
      <c r="Q38"/>
      <c r="R38" s="4"/>
      <c r="S38" s="4"/>
      <c r="T38" s="4"/>
    </row>
    <row r="39" spans="2:23" ht="15" customHeight="1" x14ac:dyDescent="0.25">
      <c r="B39" s="79">
        <v>3</v>
      </c>
      <c r="C39" s="15">
        <v>2</v>
      </c>
      <c r="D39" s="36" t="s">
        <v>25</v>
      </c>
      <c r="E39" s="15">
        <v>5</v>
      </c>
      <c r="F39" s="15">
        <v>6</v>
      </c>
      <c r="G39" s="28">
        <f t="shared" si="20"/>
        <v>3.3000000000000003</v>
      </c>
      <c r="H39" s="28">
        <f t="shared" si="17"/>
        <v>2.6999999999999997</v>
      </c>
      <c r="I39" s="15">
        <v>3.6</v>
      </c>
      <c r="J39" s="15">
        <v>2.4</v>
      </c>
      <c r="K39" s="19">
        <v>1</v>
      </c>
      <c r="L39" s="19">
        <v>1</v>
      </c>
      <c r="M39" s="28">
        <f t="shared" si="18"/>
        <v>3.6</v>
      </c>
      <c r="N39" s="28">
        <f t="shared" si="18"/>
        <v>2.4</v>
      </c>
      <c r="O39" s="76">
        <f t="shared" si="19"/>
        <v>6</v>
      </c>
      <c r="P39"/>
      <c r="Q39"/>
      <c r="R39" s="4"/>
      <c r="S39" s="4"/>
      <c r="T39" s="4"/>
    </row>
    <row r="40" spans="2:23" ht="15" customHeight="1" x14ac:dyDescent="0.25">
      <c r="B40" s="79">
        <v>3</v>
      </c>
      <c r="C40" s="15">
        <v>2</v>
      </c>
      <c r="D40" s="36" t="s">
        <v>26</v>
      </c>
      <c r="E40" s="15">
        <v>4</v>
      </c>
      <c r="F40" s="15">
        <v>6</v>
      </c>
      <c r="G40" s="28">
        <f>F40*0.6</f>
        <v>3.5999999999999996</v>
      </c>
      <c r="H40" s="28">
        <f t="shared" si="17"/>
        <v>2.4000000000000004</v>
      </c>
      <c r="I40" s="15">
        <v>3.6</v>
      </c>
      <c r="J40" s="15">
        <v>2.4</v>
      </c>
      <c r="K40" s="19">
        <v>1</v>
      </c>
      <c r="L40" s="19">
        <v>1</v>
      </c>
      <c r="M40" s="28">
        <f t="shared" si="18"/>
        <v>3.6</v>
      </c>
      <c r="N40" s="28">
        <f t="shared" si="18"/>
        <v>2.4</v>
      </c>
      <c r="O40" s="76">
        <f t="shared" si="19"/>
        <v>6</v>
      </c>
      <c r="P40"/>
      <c r="Q40"/>
      <c r="R40" s="4"/>
      <c r="S40" s="4"/>
      <c r="T40" s="4"/>
    </row>
    <row r="41" spans="2:23" ht="15" customHeight="1" x14ac:dyDescent="0.25">
      <c r="B41" s="81">
        <v>3</v>
      </c>
      <c r="C41" s="70">
        <v>2</v>
      </c>
      <c r="D41" s="80" t="s">
        <v>281</v>
      </c>
      <c r="E41" s="15">
        <v>1</v>
      </c>
      <c r="F41" s="70">
        <v>5</v>
      </c>
      <c r="G41" s="28">
        <f>F41*0.7</f>
        <v>3.5</v>
      </c>
      <c r="H41" s="28">
        <f>F41-G41</f>
        <v>1.5</v>
      </c>
      <c r="I41" s="18">
        <v>5</v>
      </c>
      <c r="J41" s="18">
        <v>0</v>
      </c>
      <c r="K41" s="19">
        <v>1</v>
      </c>
      <c r="L41" s="19">
        <v>0</v>
      </c>
      <c r="M41" s="28">
        <f>I41*K41</f>
        <v>5</v>
      </c>
      <c r="N41" s="28">
        <f>J41*L41</f>
        <v>0</v>
      </c>
      <c r="O41" s="76">
        <f>M41+N41</f>
        <v>5</v>
      </c>
      <c r="P41"/>
      <c r="Q41"/>
      <c r="R41" s="4"/>
      <c r="S41" s="4"/>
      <c r="T41" s="4"/>
    </row>
    <row r="42" spans="2:23" ht="15" customHeight="1" x14ac:dyDescent="0.25">
      <c r="B42" s="140" t="s">
        <v>27</v>
      </c>
      <c r="C42" s="141"/>
      <c r="D42" s="141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51"/>
      <c r="P42"/>
      <c r="Q42"/>
      <c r="R42" s="6"/>
      <c r="S42" s="6"/>
      <c r="T42" s="6"/>
      <c r="U42" s="6"/>
      <c r="V42" s="6"/>
      <c r="W42" s="6"/>
    </row>
    <row r="43" spans="2:23" ht="15" customHeight="1" x14ac:dyDescent="0.25">
      <c r="B43" s="82">
        <v>3</v>
      </c>
      <c r="C43" s="37">
        <v>1</v>
      </c>
      <c r="D43" s="38" t="s">
        <v>28</v>
      </c>
      <c r="E43" s="15">
        <v>5</v>
      </c>
      <c r="F43" s="15">
        <v>6</v>
      </c>
      <c r="G43" s="28">
        <f>F43*0.55</f>
        <v>3.3000000000000003</v>
      </c>
      <c r="H43" s="28">
        <f>F43-G43</f>
        <v>2.6999999999999997</v>
      </c>
      <c r="I43" s="18">
        <v>4</v>
      </c>
      <c r="J43" s="39">
        <v>2</v>
      </c>
      <c r="K43" s="19">
        <v>1</v>
      </c>
      <c r="L43" s="19">
        <v>2</v>
      </c>
      <c r="M43" s="28">
        <f>I43*K43</f>
        <v>4</v>
      </c>
      <c r="N43" s="28">
        <f>J43*L43</f>
        <v>4</v>
      </c>
      <c r="O43" s="76">
        <f>M43+N43</f>
        <v>8</v>
      </c>
      <c r="P43"/>
      <c r="Q43"/>
      <c r="R43"/>
      <c r="S43"/>
    </row>
    <row r="44" spans="2:23" ht="15" customHeight="1" x14ac:dyDescent="0.25">
      <c r="B44" s="82">
        <v>3</v>
      </c>
      <c r="C44" s="37">
        <v>1</v>
      </c>
      <c r="D44" s="38" t="s">
        <v>32</v>
      </c>
      <c r="E44" s="15">
        <v>4</v>
      </c>
      <c r="F44" s="15">
        <v>6</v>
      </c>
      <c r="G44" s="28">
        <f>F44*0.6</f>
        <v>3.5999999999999996</v>
      </c>
      <c r="H44" s="28">
        <f t="shared" ref="H44:H49" si="21">F44-G44</f>
        <v>2.4000000000000004</v>
      </c>
      <c r="I44" s="18">
        <v>5</v>
      </c>
      <c r="J44" s="39">
        <v>1</v>
      </c>
      <c r="K44" s="19">
        <v>1</v>
      </c>
      <c r="L44" s="19">
        <v>1</v>
      </c>
      <c r="M44" s="28">
        <f t="shared" ref="M44:N49" si="22">I44*K44</f>
        <v>5</v>
      </c>
      <c r="N44" s="28">
        <f t="shared" si="22"/>
        <v>1</v>
      </c>
      <c r="O44" s="76">
        <f t="shared" ref="O44:O49" si="23">M44+N44</f>
        <v>6</v>
      </c>
      <c r="P44"/>
      <c r="Q44"/>
      <c r="R44" s="109"/>
      <c r="S44" s="109"/>
      <c r="T44" s="109"/>
      <c r="U44" s="109"/>
      <c r="V44" s="109"/>
      <c r="W44" s="109"/>
    </row>
    <row r="45" spans="2:23" ht="15" customHeight="1" x14ac:dyDescent="0.25">
      <c r="B45" s="79">
        <v>3</v>
      </c>
      <c r="C45" s="15">
        <v>2</v>
      </c>
      <c r="D45" s="36" t="s">
        <v>29</v>
      </c>
      <c r="E45" s="15">
        <v>5</v>
      </c>
      <c r="F45" s="15">
        <v>4.5</v>
      </c>
      <c r="G45" s="28">
        <f t="shared" ref="G45:G49" si="24">F45*0.55</f>
        <v>2.4750000000000001</v>
      </c>
      <c r="H45" s="28">
        <f t="shared" si="21"/>
        <v>2.0249999999999999</v>
      </c>
      <c r="I45" s="18">
        <v>4.5</v>
      </c>
      <c r="J45" s="18">
        <v>0</v>
      </c>
      <c r="K45" s="19">
        <v>1</v>
      </c>
      <c r="L45" s="19">
        <v>0</v>
      </c>
      <c r="M45" s="28">
        <f t="shared" si="22"/>
        <v>4.5</v>
      </c>
      <c r="N45" s="28">
        <f t="shared" si="22"/>
        <v>0</v>
      </c>
      <c r="O45" s="76">
        <f t="shared" si="23"/>
        <v>4.5</v>
      </c>
      <c r="P45"/>
      <c r="Q45"/>
      <c r="R45" s="6"/>
      <c r="S45" s="6"/>
      <c r="T45" s="6"/>
      <c r="U45" s="6"/>
      <c r="V45" s="6"/>
      <c r="W45" s="6"/>
    </row>
    <row r="46" spans="2:23" ht="15" customHeight="1" x14ac:dyDescent="0.25">
      <c r="B46" s="79">
        <v>3</v>
      </c>
      <c r="C46" s="15">
        <v>2</v>
      </c>
      <c r="D46" s="36" t="s">
        <v>168</v>
      </c>
      <c r="E46" s="15">
        <v>5</v>
      </c>
      <c r="F46" s="15">
        <v>4.5</v>
      </c>
      <c r="G46" s="28">
        <f t="shared" si="24"/>
        <v>2.4750000000000001</v>
      </c>
      <c r="H46" s="28">
        <f t="shared" si="21"/>
        <v>2.0249999999999999</v>
      </c>
      <c r="I46" s="18">
        <v>4.5</v>
      </c>
      <c r="J46" s="18">
        <v>0</v>
      </c>
      <c r="K46" s="19">
        <v>1</v>
      </c>
      <c r="L46" s="19">
        <v>0</v>
      </c>
      <c r="M46" s="28">
        <f t="shared" si="22"/>
        <v>4.5</v>
      </c>
      <c r="N46" s="28">
        <f t="shared" si="22"/>
        <v>0</v>
      </c>
      <c r="O46" s="76">
        <f t="shared" si="23"/>
        <v>4.5</v>
      </c>
      <c r="P46"/>
      <c r="Q46"/>
      <c r="R46" s="6"/>
      <c r="S46" s="6"/>
      <c r="T46" s="6"/>
      <c r="U46" s="6"/>
      <c r="V46" s="6"/>
      <c r="W46" s="6"/>
    </row>
    <row r="47" spans="2:23" ht="15" customHeight="1" x14ac:dyDescent="0.25">
      <c r="B47" s="79">
        <v>3</v>
      </c>
      <c r="C47" s="15">
        <v>2</v>
      </c>
      <c r="D47" s="36" t="s">
        <v>30</v>
      </c>
      <c r="E47" s="15">
        <v>5</v>
      </c>
      <c r="F47" s="15">
        <v>4.5</v>
      </c>
      <c r="G47" s="28">
        <f t="shared" si="24"/>
        <v>2.4750000000000001</v>
      </c>
      <c r="H47" s="28">
        <f t="shared" si="21"/>
        <v>2.0249999999999999</v>
      </c>
      <c r="I47" s="18">
        <v>3.7</v>
      </c>
      <c r="J47" s="18">
        <v>0.8</v>
      </c>
      <c r="K47" s="19">
        <v>1</v>
      </c>
      <c r="L47" s="19">
        <v>1</v>
      </c>
      <c r="M47" s="28">
        <f t="shared" si="22"/>
        <v>3.7</v>
      </c>
      <c r="N47" s="28">
        <f t="shared" si="22"/>
        <v>0.8</v>
      </c>
      <c r="O47" s="76">
        <f t="shared" si="23"/>
        <v>4.5</v>
      </c>
      <c r="P47"/>
      <c r="Q47"/>
      <c r="R47" s="6"/>
      <c r="S47" s="6"/>
      <c r="T47" s="6"/>
      <c r="U47" s="6"/>
      <c r="V47" s="6"/>
      <c r="W47" s="6"/>
    </row>
    <row r="48" spans="2:23" ht="15" customHeight="1" x14ac:dyDescent="0.25">
      <c r="B48" s="79">
        <v>3</v>
      </c>
      <c r="C48" s="15">
        <v>2</v>
      </c>
      <c r="D48" s="36" t="s">
        <v>31</v>
      </c>
      <c r="E48" s="15">
        <v>5</v>
      </c>
      <c r="F48" s="15">
        <v>4.5</v>
      </c>
      <c r="G48" s="28">
        <f t="shared" si="24"/>
        <v>2.4750000000000001</v>
      </c>
      <c r="H48" s="28">
        <f t="shared" si="21"/>
        <v>2.0249999999999999</v>
      </c>
      <c r="I48" s="18">
        <v>3.7</v>
      </c>
      <c r="J48" s="18">
        <v>0.8</v>
      </c>
      <c r="K48" s="19">
        <v>1</v>
      </c>
      <c r="L48" s="19">
        <v>1</v>
      </c>
      <c r="M48" s="28">
        <f t="shared" si="22"/>
        <v>3.7</v>
      </c>
      <c r="N48" s="28">
        <f t="shared" si="22"/>
        <v>0.8</v>
      </c>
      <c r="O48" s="76">
        <f t="shared" si="23"/>
        <v>4.5</v>
      </c>
      <c r="P48"/>
      <c r="Q48"/>
      <c r="R48" s="6"/>
      <c r="S48" s="6"/>
      <c r="T48" s="6"/>
      <c r="U48" s="6"/>
      <c r="V48" s="6"/>
      <c r="W48" s="6"/>
    </row>
    <row r="49" spans="2:30" ht="15" customHeight="1" x14ac:dyDescent="0.25">
      <c r="B49" s="79">
        <v>3</v>
      </c>
      <c r="C49" s="15">
        <v>2</v>
      </c>
      <c r="D49" s="80" t="s">
        <v>282</v>
      </c>
      <c r="E49" s="15">
        <v>5</v>
      </c>
      <c r="F49" s="70">
        <v>5</v>
      </c>
      <c r="G49" s="28">
        <f t="shared" si="24"/>
        <v>2.75</v>
      </c>
      <c r="H49" s="28">
        <f t="shared" si="21"/>
        <v>2.25</v>
      </c>
      <c r="I49" s="18">
        <v>4.7</v>
      </c>
      <c r="J49" s="18">
        <v>0.3</v>
      </c>
      <c r="K49" s="19">
        <v>1</v>
      </c>
      <c r="L49" s="19">
        <v>1</v>
      </c>
      <c r="M49" s="28">
        <f t="shared" si="22"/>
        <v>4.7</v>
      </c>
      <c r="N49" s="28">
        <f t="shared" si="22"/>
        <v>0.3</v>
      </c>
      <c r="O49" s="76">
        <f t="shared" si="23"/>
        <v>5</v>
      </c>
      <c r="P49"/>
      <c r="Q49"/>
      <c r="R49" s="6"/>
      <c r="S49" s="6"/>
      <c r="T49" s="6"/>
      <c r="U49" s="6"/>
      <c r="V49" s="6"/>
      <c r="W49" s="6"/>
    </row>
    <row r="50" spans="2:30" ht="15" customHeight="1" x14ac:dyDescent="0.25">
      <c r="B50" s="145" t="s">
        <v>33</v>
      </c>
      <c r="C50" s="146"/>
      <c r="D50" s="146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8"/>
      <c r="P50"/>
      <c r="Q50"/>
      <c r="R50" s="6"/>
      <c r="S50" s="6"/>
      <c r="T50" s="6"/>
      <c r="U50" s="6"/>
      <c r="V50" s="6"/>
      <c r="W50" s="6"/>
    </row>
    <row r="51" spans="2:30" ht="15" customHeight="1" x14ac:dyDescent="0.25">
      <c r="B51" s="83">
        <v>3</v>
      </c>
      <c r="C51" s="37" t="s">
        <v>3</v>
      </c>
      <c r="D51" s="38" t="s">
        <v>51</v>
      </c>
      <c r="E51" s="15">
        <v>5</v>
      </c>
      <c r="F51" s="15">
        <v>6</v>
      </c>
      <c r="G51" s="28">
        <f>F51*0.55</f>
        <v>3.3000000000000003</v>
      </c>
      <c r="H51" s="28">
        <f>F51-G51</f>
        <v>2.6999999999999997</v>
      </c>
      <c r="I51" s="15">
        <v>4.2</v>
      </c>
      <c r="J51" s="15">
        <v>1.8</v>
      </c>
      <c r="K51" s="19">
        <v>1</v>
      </c>
      <c r="L51" s="19">
        <v>2</v>
      </c>
      <c r="M51" s="28">
        <f>I51*K51</f>
        <v>4.2</v>
      </c>
      <c r="N51" s="28">
        <f>J51*L51</f>
        <v>3.6</v>
      </c>
      <c r="O51" s="76">
        <f>M51+N51</f>
        <v>7.8000000000000007</v>
      </c>
      <c r="P51"/>
      <c r="Q51"/>
      <c r="R51" s="6"/>
      <c r="S51" s="6"/>
      <c r="T51" s="6"/>
      <c r="U51" s="6"/>
      <c r="V51" s="6"/>
      <c r="W51" s="6"/>
    </row>
    <row r="52" spans="2:30" ht="15" customHeight="1" x14ac:dyDescent="0.25">
      <c r="B52" s="79">
        <v>3</v>
      </c>
      <c r="C52" s="15">
        <v>1</v>
      </c>
      <c r="D52" s="80" t="s">
        <v>283</v>
      </c>
      <c r="E52" s="15">
        <v>4</v>
      </c>
      <c r="F52" s="70">
        <v>5</v>
      </c>
      <c r="G52" s="28">
        <f t="shared" ref="G52" si="25">F52*0.6</f>
        <v>3</v>
      </c>
      <c r="H52" s="28">
        <f>F52-G52</f>
        <v>2</v>
      </c>
      <c r="I52" s="18">
        <v>4.5</v>
      </c>
      <c r="J52" s="18">
        <v>0.5</v>
      </c>
      <c r="K52" s="19">
        <v>1</v>
      </c>
      <c r="L52" s="19">
        <v>1</v>
      </c>
      <c r="M52" s="28">
        <f>I52*K52</f>
        <v>4.5</v>
      </c>
      <c r="N52" s="28">
        <f>J52*L52</f>
        <v>0.5</v>
      </c>
      <c r="O52" s="76">
        <f>M52+N52</f>
        <v>5</v>
      </c>
      <c r="P52"/>
      <c r="Q52"/>
      <c r="R52" s="6"/>
      <c r="S52" s="6"/>
      <c r="T52" s="6"/>
      <c r="U52" s="6"/>
      <c r="V52" s="6"/>
      <c r="W52" s="6"/>
    </row>
    <row r="53" spans="2:30" ht="15" customHeight="1" x14ac:dyDescent="0.25">
      <c r="B53" s="79">
        <v>3</v>
      </c>
      <c r="C53" s="15">
        <v>1</v>
      </c>
      <c r="D53" s="36" t="s">
        <v>37</v>
      </c>
      <c r="E53" s="15">
        <v>5</v>
      </c>
      <c r="F53" s="15">
        <v>6</v>
      </c>
      <c r="G53" s="28">
        <f t="shared" ref="G53:G56" si="26">F53*0.55</f>
        <v>3.3000000000000003</v>
      </c>
      <c r="H53" s="28">
        <f t="shared" ref="H53:H56" si="27">F53-G53</f>
        <v>2.6999999999999997</v>
      </c>
      <c r="I53" s="18">
        <v>4.4000000000000004</v>
      </c>
      <c r="J53" s="18">
        <v>1.6</v>
      </c>
      <c r="K53" s="19">
        <v>1</v>
      </c>
      <c r="L53" s="19">
        <v>1</v>
      </c>
      <c r="M53" s="28">
        <f t="shared" ref="M53:N56" si="28">I53*K53</f>
        <v>4.4000000000000004</v>
      </c>
      <c r="N53" s="28">
        <f t="shared" si="28"/>
        <v>1.6</v>
      </c>
      <c r="O53" s="76">
        <f t="shared" ref="O53:O56" si="29">M53+N53</f>
        <v>6</v>
      </c>
      <c r="P53"/>
      <c r="Q53"/>
      <c r="R53" s="6"/>
      <c r="S53" s="6"/>
      <c r="T53" s="6"/>
      <c r="U53" s="6"/>
      <c r="V53" s="6"/>
      <c r="W53" s="6"/>
    </row>
    <row r="54" spans="2:30" ht="15" customHeight="1" x14ac:dyDescent="0.25">
      <c r="B54" s="81">
        <v>3</v>
      </c>
      <c r="C54" s="70">
        <v>1</v>
      </c>
      <c r="D54" s="36" t="s">
        <v>52</v>
      </c>
      <c r="E54" s="15">
        <v>4</v>
      </c>
      <c r="F54" s="15">
        <v>6</v>
      </c>
      <c r="G54" s="28">
        <f>F54*0.6</f>
        <v>3.5999999999999996</v>
      </c>
      <c r="H54" s="28">
        <f>F54-G54</f>
        <v>2.4000000000000004</v>
      </c>
      <c r="I54" s="18">
        <v>3.6</v>
      </c>
      <c r="J54" s="18">
        <v>2.4</v>
      </c>
      <c r="K54" s="19">
        <v>1</v>
      </c>
      <c r="L54" s="19">
        <v>2</v>
      </c>
      <c r="M54" s="28">
        <f>I54*K54</f>
        <v>3.6</v>
      </c>
      <c r="N54" s="28">
        <f>J54*L54</f>
        <v>4.8</v>
      </c>
      <c r="O54" s="76">
        <f>M54+N54</f>
        <v>8.4</v>
      </c>
      <c r="P54"/>
      <c r="Q54"/>
      <c r="R54" s="149"/>
      <c r="S54" s="149"/>
      <c r="T54" s="149"/>
      <c r="U54" s="149"/>
      <c r="V54" s="149"/>
      <c r="W54" s="149"/>
      <c r="X54" s="149"/>
      <c r="Y54" s="109"/>
      <c r="Z54" s="109"/>
      <c r="AA54" s="109"/>
      <c r="AB54" s="109"/>
      <c r="AC54" s="109"/>
      <c r="AD54" s="109"/>
    </row>
    <row r="55" spans="2:30" ht="15" customHeight="1" x14ac:dyDescent="0.25">
      <c r="B55" s="79">
        <v>3</v>
      </c>
      <c r="C55" s="15">
        <v>2</v>
      </c>
      <c r="D55" s="36" t="s">
        <v>169</v>
      </c>
      <c r="E55" s="15">
        <v>5</v>
      </c>
      <c r="F55" s="15">
        <v>6</v>
      </c>
      <c r="G55" s="28">
        <f t="shared" si="26"/>
        <v>3.3000000000000003</v>
      </c>
      <c r="H55" s="28">
        <f t="shared" si="27"/>
        <v>2.6999999999999997</v>
      </c>
      <c r="I55" s="18">
        <v>6</v>
      </c>
      <c r="J55" s="18">
        <v>0</v>
      </c>
      <c r="K55" s="19">
        <v>1</v>
      </c>
      <c r="L55" s="19">
        <v>0</v>
      </c>
      <c r="M55" s="28">
        <f t="shared" si="28"/>
        <v>6</v>
      </c>
      <c r="N55" s="28">
        <f t="shared" si="28"/>
        <v>0</v>
      </c>
      <c r="O55" s="76">
        <f t="shared" si="29"/>
        <v>6</v>
      </c>
      <c r="P55"/>
      <c r="Q55"/>
      <c r="R55" s="6"/>
      <c r="S55" s="6"/>
      <c r="T55" s="6"/>
      <c r="U55" s="6"/>
      <c r="V55" s="6"/>
      <c r="W55" s="6"/>
    </row>
    <row r="56" spans="2:30" ht="15" customHeight="1" x14ac:dyDescent="0.25">
      <c r="B56" s="79">
        <v>3</v>
      </c>
      <c r="C56" s="15">
        <v>2</v>
      </c>
      <c r="D56" s="44" t="s">
        <v>211</v>
      </c>
      <c r="E56" s="15">
        <v>5</v>
      </c>
      <c r="F56" s="15">
        <v>6</v>
      </c>
      <c r="G56" s="28">
        <f t="shared" si="26"/>
        <v>3.3000000000000003</v>
      </c>
      <c r="H56" s="28">
        <f t="shared" si="27"/>
        <v>2.6999999999999997</v>
      </c>
      <c r="I56" s="18">
        <v>5.3</v>
      </c>
      <c r="J56" s="18">
        <v>0.7</v>
      </c>
      <c r="K56" s="19">
        <v>2</v>
      </c>
      <c r="L56" s="19">
        <v>2</v>
      </c>
      <c r="M56" s="28">
        <f t="shared" si="28"/>
        <v>10.6</v>
      </c>
      <c r="N56" s="28">
        <f t="shared" si="28"/>
        <v>1.4</v>
      </c>
      <c r="O56" s="76">
        <f t="shared" si="29"/>
        <v>12</v>
      </c>
      <c r="P56" s="6" t="s">
        <v>207</v>
      </c>
      <c r="R56" s="6"/>
      <c r="S56" s="6"/>
      <c r="T56" s="6"/>
      <c r="U56" s="6"/>
      <c r="V56" s="6"/>
      <c r="W56" s="6"/>
    </row>
    <row r="57" spans="2:30" ht="15" customHeight="1" x14ac:dyDescent="0.25">
      <c r="B57" s="136" t="s">
        <v>38</v>
      </c>
      <c r="C57" s="137"/>
      <c r="D57" s="137"/>
      <c r="E57" s="138"/>
      <c r="F57" s="138"/>
      <c r="G57" s="138"/>
      <c r="H57" s="138"/>
      <c r="I57" s="138"/>
      <c r="J57" s="138"/>
      <c r="K57" s="138"/>
      <c r="L57" s="138"/>
      <c r="M57" s="138"/>
      <c r="N57" s="138"/>
      <c r="O57" s="139"/>
      <c r="P57"/>
      <c r="Q57"/>
      <c r="R57" s="6"/>
      <c r="S57" s="6"/>
      <c r="T57" s="6"/>
      <c r="U57" s="6"/>
      <c r="V57" s="6"/>
      <c r="W57" s="6"/>
    </row>
    <row r="58" spans="2:30" ht="15" customHeight="1" x14ac:dyDescent="0.25">
      <c r="B58" s="79">
        <v>3</v>
      </c>
      <c r="C58" s="15">
        <v>1</v>
      </c>
      <c r="D58" s="36" t="s">
        <v>41</v>
      </c>
      <c r="E58" s="15">
        <v>4</v>
      </c>
      <c r="F58" s="15">
        <v>6</v>
      </c>
      <c r="G58" s="28">
        <f t="shared" ref="G58:G59" si="30">F58*0.6</f>
        <v>3.5999999999999996</v>
      </c>
      <c r="H58" s="28">
        <f>F58-G58</f>
        <v>2.4000000000000004</v>
      </c>
      <c r="I58" s="18">
        <v>5</v>
      </c>
      <c r="J58" s="18">
        <v>1</v>
      </c>
      <c r="K58" s="19">
        <v>1</v>
      </c>
      <c r="L58" s="19">
        <v>2</v>
      </c>
      <c r="M58" s="28">
        <f>I58*K58</f>
        <v>5</v>
      </c>
      <c r="N58" s="28">
        <f>J58*L58</f>
        <v>2</v>
      </c>
      <c r="O58" s="76">
        <f>M58+N58</f>
        <v>7</v>
      </c>
      <c r="P58" t="s">
        <v>264</v>
      </c>
      <c r="Q58"/>
      <c r="R58" s="6"/>
      <c r="S58" s="6"/>
      <c r="T58" s="6"/>
      <c r="U58" s="6"/>
      <c r="V58" s="6"/>
      <c r="W58" s="6"/>
    </row>
    <row r="59" spans="2:30" ht="15" customHeight="1" x14ac:dyDescent="0.25">
      <c r="B59" s="79">
        <v>3</v>
      </c>
      <c r="C59" s="15">
        <v>1</v>
      </c>
      <c r="D59" s="36" t="s">
        <v>43</v>
      </c>
      <c r="E59" s="15">
        <v>4</v>
      </c>
      <c r="F59" s="15">
        <v>6</v>
      </c>
      <c r="G59" s="28">
        <f t="shared" si="30"/>
        <v>3.5999999999999996</v>
      </c>
      <c r="H59" s="28">
        <f t="shared" ref="H59:H63" si="31">F59-G59</f>
        <v>2.4000000000000004</v>
      </c>
      <c r="I59" s="18">
        <v>6</v>
      </c>
      <c r="J59" s="18">
        <v>0</v>
      </c>
      <c r="K59" s="19">
        <v>1</v>
      </c>
      <c r="L59" s="19">
        <v>0</v>
      </c>
      <c r="M59" s="28">
        <f t="shared" ref="M59:N63" si="32">I59*K59</f>
        <v>6</v>
      </c>
      <c r="N59" s="28">
        <f t="shared" si="32"/>
        <v>0</v>
      </c>
      <c r="O59" s="76">
        <f t="shared" ref="O59:O63" si="33">M59+N59</f>
        <v>6</v>
      </c>
      <c r="P59"/>
      <c r="Q59"/>
      <c r="R59" s="6"/>
      <c r="S59" s="6"/>
      <c r="T59" s="6"/>
      <c r="U59" s="6"/>
      <c r="V59" s="6"/>
      <c r="W59" s="6"/>
    </row>
    <row r="60" spans="2:30" ht="15" customHeight="1" x14ac:dyDescent="0.25">
      <c r="B60" s="81">
        <v>3</v>
      </c>
      <c r="C60" s="15">
        <v>1</v>
      </c>
      <c r="D60" s="80" t="s">
        <v>284</v>
      </c>
      <c r="E60" s="15">
        <v>4</v>
      </c>
      <c r="F60" s="70">
        <v>5</v>
      </c>
      <c r="G60" s="28">
        <f>F60*0.6</f>
        <v>3</v>
      </c>
      <c r="H60" s="28">
        <f>F60-G60</f>
        <v>2</v>
      </c>
      <c r="I60" s="18">
        <v>5</v>
      </c>
      <c r="J60" s="18">
        <v>0</v>
      </c>
      <c r="K60" s="19">
        <v>1</v>
      </c>
      <c r="L60" s="19">
        <v>0</v>
      </c>
      <c r="M60" s="28">
        <f>I60*K60</f>
        <v>5</v>
      </c>
      <c r="N60" s="28">
        <f>J60*L60</f>
        <v>0</v>
      </c>
      <c r="O60" s="76">
        <f>M60+N60</f>
        <v>5</v>
      </c>
      <c r="P60"/>
      <c r="Q60"/>
      <c r="R60" s="6"/>
      <c r="S60" s="6"/>
      <c r="T60" s="6"/>
      <c r="U60" s="6"/>
      <c r="V60" s="6"/>
      <c r="W60" s="6"/>
    </row>
    <row r="61" spans="2:30" ht="15" customHeight="1" x14ac:dyDescent="0.25">
      <c r="B61" s="79">
        <v>3</v>
      </c>
      <c r="C61" s="15">
        <v>2</v>
      </c>
      <c r="D61" s="36" t="s">
        <v>39</v>
      </c>
      <c r="E61" s="15">
        <v>5</v>
      </c>
      <c r="F61" s="15">
        <v>6</v>
      </c>
      <c r="G61" s="28">
        <f>F61*0.55</f>
        <v>3.3000000000000003</v>
      </c>
      <c r="H61" s="28">
        <f t="shared" si="31"/>
        <v>2.6999999999999997</v>
      </c>
      <c r="I61" s="18">
        <v>6</v>
      </c>
      <c r="J61" s="18">
        <v>0</v>
      </c>
      <c r="K61" s="19">
        <v>1</v>
      </c>
      <c r="L61" s="19">
        <v>1</v>
      </c>
      <c r="M61" s="28">
        <f t="shared" si="32"/>
        <v>6</v>
      </c>
      <c r="N61" s="28">
        <f t="shared" si="32"/>
        <v>0</v>
      </c>
      <c r="O61" s="76">
        <f t="shared" si="33"/>
        <v>6</v>
      </c>
      <c r="P61"/>
      <c r="Q61"/>
      <c r="R61" s="6"/>
      <c r="S61" s="6"/>
      <c r="T61" s="6"/>
      <c r="U61" s="6"/>
      <c r="V61" s="6"/>
      <c r="W61" s="6"/>
    </row>
    <row r="62" spans="2:30" ht="15" customHeight="1" x14ac:dyDescent="0.25">
      <c r="B62" s="79">
        <v>3</v>
      </c>
      <c r="C62" s="15">
        <v>2</v>
      </c>
      <c r="D62" s="36" t="s">
        <v>42</v>
      </c>
      <c r="E62" s="15">
        <v>4</v>
      </c>
      <c r="F62" s="15">
        <v>6</v>
      </c>
      <c r="G62" s="28">
        <f t="shared" ref="G62:G63" si="34">F62*0.6</f>
        <v>3.5999999999999996</v>
      </c>
      <c r="H62" s="28">
        <f t="shared" si="31"/>
        <v>2.4000000000000004</v>
      </c>
      <c r="I62" s="18">
        <v>4.4000000000000004</v>
      </c>
      <c r="J62" s="18">
        <v>1.6</v>
      </c>
      <c r="K62" s="19">
        <v>1</v>
      </c>
      <c r="L62" s="19">
        <v>1</v>
      </c>
      <c r="M62" s="28">
        <f t="shared" si="32"/>
        <v>4.4000000000000004</v>
      </c>
      <c r="N62" s="28">
        <f t="shared" si="32"/>
        <v>1.6</v>
      </c>
      <c r="O62" s="76">
        <f t="shared" si="33"/>
        <v>6</v>
      </c>
      <c r="P62"/>
      <c r="Q62"/>
      <c r="R62" s="6"/>
      <c r="S62" s="6"/>
      <c r="T62" s="6"/>
      <c r="U62" s="6"/>
      <c r="V62" s="6"/>
      <c r="W62" s="6"/>
    </row>
    <row r="63" spans="2:30" ht="15" customHeight="1" x14ac:dyDescent="0.25">
      <c r="B63" s="79">
        <v>3</v>
      </c>
      <c r="C63" s="15">
        <v>2</v>
      </c>
      <c r="D63" s="36" t="s">
        <v>44</v>
      </c>
      <c r="E63" s="15">
        <v>4</v>
      </c>
      <c r="F63" s="15">
        <v>6</v>
      </c>
      <c r="G63" s="28">
        <f t="shared" si="34"/>
        <v>3.5999999999999996</v>
      </c>
      <c r="H63" s="28">
        <f t="shared" si="31"/>
        <v>2.4000000000000004</v>
      </c>
      <c r="I63" s="18">
        <v>5.4</v>
      </c>
      <c r="J63" s="18">
        <v>0.6</v>
      </c>
      <c r="K63" s="19">
        <v>1</v>
      </c>
      <c r="L63" s="19">
        <v>1</v>
      </c>
      <c r="M63" s="28">
        <f t="shared" si="32"/>
        <v>5.4</v>
      </c>
      <c r="N63" s="28">
        <f t="shared" si="32"/>
        <v>0.6</v>
      </c>
      <c r="O63" s="76">
        <f t="shared" si="33"/>
        <v>6</v>
      </c>
      <c r="P63"/>
      <c r="Q63"/>
      <c r="R63" s="6"/>
      <c r="S63" s="6"/>
      <c r="T63" s="6"/>
      <c r="U63" s="6"/>
      <c r="V63" s="6"/>
      <c r="W63" s="6"/>
    </row>
    <row r="64" spans="2:30" ht="15" customHeight="1" x14ac:dyDescent="0.25">
      <c r="B64" s="140" t="s">
        <v>167</v>
      </c>
      <c r="C64" s="141"/>
      <c r="D64" s="141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51"/>
      <c r="P64"/>
      <c r="Q64"/>
      <c r="R64"/>
      <c r="S64"/>
    </row>
    <row r="65" spans="2:23" ht="15" customHeight="1" x14ac:dyDescent="0.25">
      <c r="B65" s="78">
        <v>4</v>
      </c>
      <c r="C65" s="63">
        <v>1</v>
      </c>
      <c r="D65" s="27" t="s">
        <v>20</v>
      </c>
      <c r="E65" s="26">
        <v>1</v>
      </c>
      <c r="F65" s="26">
        <v>6</v>
      </c>
      <c r="G65" s="28">
        <f>F65*0.7</f>
        <v>4.1999999999999993</v>
      </c>
      <c r="H65" s="28">
        <f>F65-G65</f>
        <v>1.8000000000000007</v>
      </c>
      <c r="I65" s="26">
        <v>4.2</v>
      </c>
      <c r="J65" s="26">
        <v>1.8</v>
      </c>
      <c r="K65" s="29">
        <v>1</v>
      </c>
      <c r="L65" s="7">
        <v>4</v>
      </c>
      <c r="M65" s="28">
        <f>I65*K65</f>
        <v>4.2</v>
      </c>
      <c r="N65" s="28">
        <f>J65*L65</f>
        <v>7.2</v>
      </c>
      <c r="O65" s="76">
        <f>M65+N65</f>
        <v>11.4</v>
      </c>
      <c r="P65"/>
      <c r="Q65"/>
      <c r="R65"/>
      <c r="S65"/>
      <c r="U65" s="1"/>
    </row>
    <row r="66" spans="2:23" ht="15" customHeight="1" x14ac:dyDescent="0.25">
      <c r="B66" s="140" t="s">
        <v>23</v>
      </c>
      <c r="C66" s="141"/>
      <c r="D66" s="141"/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151"/>
      <c r="P66"/>
      <c r="Q66"/>
      <c r="R66" s="4"/>
      <c r="S66" s="4"/>
      <c r="T66" s="4"/>
    </row>
    <row r="67" spans="2:23" ht="15" customHeight="1" x14ac:dyDescent="0.25">
      <c r="B67" s="79">
        <v>4</v>
      </c>
      <c r="C67" s="15">
        <v>1</v>
      </c>
      <c r="D67" s="43" t="s">
        <v>46</v>
      </c>
      <c r="E67" s="15">
        <v>5</v>
      </c>
      <c r="F67" s="15">
        <v>6</v>
      </c>
      <c r="G67" s="28">
        <f t="shared" ref="G67:G70" si="35">F67*0.55</f>
        <v>3.3000000000000003</v>
      </c>
      <c r="H67" s="28">
        <f>F67-G67</f>
        <v>2.6999999999999997</v>
      </c>
      <c r="I67" s="15">
        <v>3.6</v>
      </c>
      <c r="J67" s="15">
        <v>2.4</v>
      </c>
      <c r="K67" s="15">
        <v>1</v>
      </c>
      <c r="L67" s="15">
        <v>1</v>
      </c>
      <c r="M67" s="28">
        <f>I67*K67</f>
        <v>3.6</v>
      </c>
      <c r="N67" s="28">
        <f>J67*L67</f>
        <v>2.4</v>
      </c>
      <c r="O67" s="76">
        <f>M67+N67</f>
        <v>6</v>
      </c>
      <c r="P67"/>
      <c r="Q67"/>
      <c r="R67" s="4"/>
      <c r="S67" s="4"/>
      <c r="T67" s="4"/>
    </row>
    <row r="68" spans="2:23" ht="15" customHeight="1" x14ac:dyDescent="0.25">
      <c r="B68" s="79">
        <v>4</v>
      </c>
      <c r="C68" s="15">
        <v>1</v>
      </c>
      <c r="D68" s="36" t="s">
        <v>47</v>
      </c>
      <c r="E68" s="15">
        <v>5</v>
      </c>
      <c r="F68" s="15">
        <v>6</v>
      </c>
      <c r="G68" s="28">
        <f t="shared" si="35"/>
        <v>3.3000000000000003</v>
      </c>
      <c r="H68" s="28">
        <f t="shared" ref="H68:H70" si="36">F68-G68</f>
        <v>2.6999999999999997</v>
      </c>
      <c r="I68" s="18">
        <v>3.6</v>
      </c>
      <c r="J68" s="18">
        <v>2.4</v>
      </c>
      <c r="K68" s="19">
        <v>1</v>
      </c>
      <c r="L68" s="19">
        <v>1</v>
      </c>
      <c r="M68" s="28">
        <f t="shared" ref="M68:N70" si="37">I68*K68</f>
        <v>3.6</v>
      </c>
      <c r="N68" s="28">
        <f t="shared" si="37"/>
        <v>2.4</v>
      </c>
      <c r="O68" s="76">
        <f t="shared" ref="O68:O70" si="38">M68+N68</f>
        <v>6</v>
      </c>
      <c r="P68"/>
      <c r="Q68"/>
      <c r="R68" s="4"/>
      <c r="S68" s="4"/>
      <c r="T68" s="4"/>
    </row>
    <row r="69" spans="2:23" ht="15" customHeight="1" x14ac:dyDescent="0.25">
      <c r="B69" s="79">
        <v>4</v>
      </c>
      <c r="C69" s="15">
        <v>2</v>
      </c>
      <c r="D69" s="36" t="s">
        <v>45</v>
      </c>
      <c r="E69" s="15">
        <v>5</v>
      </c>
      <c r="F69" s="15">
        <v>6</v>
      </c>
      <c r="G69" s="28">
        <f t="shared" si="35"/>
        <v>3.3000000000000003</v>
      </c>
      <c r="H69" s="28">
        <f t="shared" si="36"/>
        <v>2.6999999999999997</v>
      </c>
      <c r="I69" s="15">
        <v>3.6</v>
      </c>
      <c r="J69" s="15">
        <v>2.4</v>
      </c>
      <c r="K69" s="19">
        <v>1</v>
      </c>
      <c r="L69" s="19">
        <v>1</v>
      </c>
      <c r="M69" s="28">
        <f t="shared" si="37"/>
        <v>3.6</v>
      </c>
      <c r="N69" s="28">
        <f t="shared" si="37"/>
        <v>2.4</v>
      </c>
      <c r="O69" s="76">
        <f t="shared" si="38"/>
        <v>6</v>
      </c>
      <c r="P69"/>
      <c r="Q69"/>
      <c r="R69" s="4"/>
      <c r="S69" s="4"/>
      <c r="T69" s="4"/>
    </row>
    <row r="70" spans="2:23" ht="15" customHeight="1" x14ac:dyDescent="0.25">
      <c r="B70" s="79">
        <v>4</v>
      </c>
      <c r="C70" s="15">
        <v>2</v>
      </c>
      <c r="D70" s="36" t="s">
        <v>48</v>
      </c>
      <c r="E70" s="15">
        <v>5</v>
      </c>
      <c r="F70" s="15">
        <v>6</v>
      </c>
      <c r="G70" s="28">
        <f t="shared" si="35"/>
        <v>3.3000000000000003</v>
      </c>
      <c r="H70" s="28">
        <f t="shared" si="36"/>
        <v>2.6999999999999997</v>
      </c>
      <c r="I70" s="18">
        <v>3.6</v>
      </c>
      <c r="J70" s="18">
        <v>2.4</v>
      </c>
      <c r="K70" s="19">
        <v>1</v>
      </c>
      <c r="L70" s="19">
        <v>1</v>
      </c>
      <c r="M70" s="28">
        <f t="shared" si="37"/>
        <v>3.6</v>
      </c>
      <c r="N70" s="28">
        <f t="shared" si="37"/>
        <v>2.4</v>
      </c>
      <c r="O70" s="76">
        <f t="shared" si="38"/>
        <v>6</v>
      </c>
      <c r="P70"/>
      <c r="Q70"/>
      <c r="R70" s="4"/>
      <c r="S70" s="4"/>
      <c r="T70" s="4"/>
    </row>
    <row r="71" spans="2:23" ht="15" customHeight="1" x14ac:dyDescent="0.25">
      <c r="B71" s="81">
        <v>4</v>
      </c>
      <c r="C71" s="15">
        <v>2</v>
      </c>
      <c r="D71" s="44" t="s">
        <v>210</v>
      </c>
      <c r="E71" s="15">
        <v>5</v>
      </c>
      <c r="F71" s="15">
        <v>6</v>
      </c>
      <c r="G71" s="28">
        <f>F71*0.55</f>
        <v>3.3000000000000003</v>
      </c>
      <c r="H71" s="28">
        <f>F71-G71</f>
        <v>2.6999999999999997</v>
      </c>
      <c r="I71" s="15">
        <v>4.5</v>
      </c>
      <c r="J71" s="15">
        <v>1.5</v>
      </c>
      <c r="K71" s="19">
        <v>2</v>
      </c>
      <c r="L71" s="19">
        <v>2</v>
      </c>
      <c r="M71" s="28">
        <f>I71*K71</f>
        <v>9</v>
      </c>
      <c r="N71" s="28">
        <f>J71*L71</f>
        <v>3</v>
      </c>
      <c r="O71" s="76">
        <f>M71+N71</f>
        <v>12</v>
      </c>
      <c r="P71" s="6" t="s">
        <v>207</v>
      </c>
      <c r="R71" s="4"/>
      <c r="S71" s="4"/>
      <c r="T71" s="4"/>
    </row>
    <row r="72" spans="2:23" ht="15" customHeight="1" x14ac:dyDescent="0.25">
      <c r="B72" s="152" t="s">
        <v>27</v>
      </c>
      <c r="C72" s="153"/>
      <c r="D72" s="153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5"/>
      <c r="P72"/>
      <c r="Q72"/>
      <c r="R72"/>
      <c r="S72"/>
    </row>
    <row r="73" spans="2:23" ht="15" customHeight="1" x14ac:dyDescent="0.25">
      <c r="B73" s="84">
        <v>4</v>
      </c>
      <c r="C73" s="37" t="s">
        <v>3</v>
      </c>
      <c r="D73" s="85" t="s">
        <v>285</v>
      </c>
      <c r="E73" s="15">
        <v>5</v>
      </c>
      <c r="F73" s="70">
        <v>5</v>
      </c>
      <c r="G73" s="28">
        <f>F73*0.55</f>
        <v>2.75</v>
      </c>
      <c r="H73" s="28">
        <f>F73-G73</f>
        <v>2.25</v>
      </c>
      <c r="I73" s="15">
        <v>3.7</v>
      </c>
      <c r="J73" s="15">
        <v>1.3</v>
      </c>
      <c r="K73" s="19">
        <v>1</v>
      </c>
      <c r="L73" s="19">
        <v>2</v>
      </c>
      <c r="M73" s="28">
        <f>I73*K73</f>
        <v>3.7</v>
      </c>
      <c r="N73" s="28">
        <f>J73*L73</f>
        <v>2.6</v>
      </c>
      <c r="O73" s="76">
        <f>M73+N73</f>
        <v>6.3000000000000007</v>
      </c>
      <c r="P73"/>
      <c r="Q73" s="109"/>
      <c r="R73" s="109"/>
      <c r="S73" s="109"/>
      <c r="T73" s="109"/>
      <c r="U73" s="109"/>
    </row>
    <row r="74" spans="2:23" ht="15" customHeight="1" x14ac:dyDescent="0.25">
      <c r="B74" s="81">
        <v>4</v>
      </c>
      <c r="C74" s="15">
        <v>1</v>
      </c>
      <c r="D74" s="44" t="s">
        <v>270</v>
      </c>
      <c r="E74" s="15">
        <v>5</v>
      </c>
      <c r="F74" s="15">
        <v>6</v>
      </c>
      <c r="G74" s="28">
        <f>F74*0.55</f>
        <v>3.3000000000000003</v>
      </c>
      <c r="H74" s="28">
        <f>F74-G74</f>
        <v>2.6999999999999997</v>
      </c>
      <c r="I74" s="18">
        <v>5</v>
      </c>
      <c r="J74" s="18">
        <v>1</v>
      </c>
      <c r="K74" s="19">
        <v>2</v>
      </c>
      <c r="L74" s="19">
        <v>2</v>
      </c>
      <c r="M74" s="28">
        <f>I74*K74</f>
        <v>10</v>
      </c>
      <c r="N74" s="28">
        <f>J74*L74</f>
        <v>2</v>
      </c>
      <c r="O74" s="76">
        <f>M74+N74</f>
        <v>12</v>
      </c>
      <c r="P74"/>
      <c r="Q74" s="6" t="s">
        <v>207</v>
      </c>
      <c r="R74" s="6"/>
      <c r="S74" s="6"/>
      <c r="T74" s="6"/>
      <c r="U74" s="6"/>
      <c r="V74" s="6"/>
      <c r="W74" s="6"/>
    </row>
    <row r="75" spans="2:23" ht="15" customHeight="1" x14ac:dyDescent="0.25">
      <c r="B75" s="86">
        <v>4</v>
      </c>
      <c r="C75" s="40">
        <v>1</v>
      </c>
      <c r="D75" s="41" t="s">
        <v>61</v>
      </c>
      <c r="E75" s="15">
        <v>4</v>
      </c>
      <c r="F75" s="15">
        <v>6</v>
      </c>
      <c r="G75" s="28">
        <f>F75*0.6</f>
        <v>3.5999999999999996</v>
      </c>
      <c r="H75" s="28">
        <f t="shared" ref="H75:H78" si="39">F75-G75</f>
        <v>2.4000000000000004</v>
      </c>
      <c r="I75" s="18">
        <v>3.6</v>
      </c>
      <c r="J75" s="18">
        <v>2.4</v>
      </c>
      <c r="K75" s="19">
        <v>1</v>
      </c>
      <c r="L75" s="19">
        <v>1</v>
      </c>
      <c r="M75" s="28">
        <f t="shared" ref="M75:N78" si="40">I75*K75</f>
        <v>3.6</v>
      </c>
      <c r="N75" s="28">
        <f t="shared" si="40"/>
        <v>2.4</v>
      </c>
      <c r="O75" s="76">
        <f t="shared" ref="O75:O78" si="41">M75+N75</f>
        <v>6</v>
      </c>
      <c r="P75"/>
      <c r="Q75" s="109"/>
      <c r="R75" s="109"/>
      <c r="S75" s="109"/>
      <c r="T75" s="109"/>
      <c r="U75" s="109"/>
      <c r="V75" s="109"/>
    </row>
    <row r="76" spans="2:23" ht="15" customHeight="1" x14ac:dyDescent="0.25">
      <c r="B76" s="79">
        <v>4</v>
      </c>
      <c r="C76" s="15">
        <v>1</v>
      </c>
      <c r="D76" s="36" t="s">
        <v>334</v>
      </c>
      <c r="E76" s="15">
        <v>1</v>
      </c>
      <c r="F76" s="15">
        <v>5</v>
      </c>
      <c r="G76" s="28">
        <f>F76*0.7</f>
        <v>3.5</v>
      </c>
      <c r="H76" s="28">
        <f t="shared" si="39"/>
        <v>1.5</v>
      </c>
      <c r="I76" s="18">
        <v>5</v>
      </c>
      <c r="J76" s="18">
        <v>0</v>
      </c>
      <c r="K76" s="19">
        <v>1</v>
      </c>
      <c r="L76" s="19">
        <v>0</v>
      </c>
      <c r="M76" s="28">
        <f t="shared" si="40"/>
        <v>5</v>
      </c>
      <c r="N76" s="28">
        <f t="shared" si="40"/>
        <v>0</v>
      </c>
      <c r="O76" s="76">
        <f t="shared" si="41"/>
        <v>5</v>
      </c>
      <c r="P76"/>
      <c r="Q76"/>
      <c r="R76" s="6"/>
      <c r="S76" s="6"/>
      <c r="T76" s="6"/>
      <c r="U76" s="6"/>
      <c r="V76" s="6"/>
      <c r="W76" s="6"/>
    </row>
    <row r="77" spans="2:23" ht="15" customHeight="1" x14ac:dyDescent="0.25">
      <c r="B77" s="79">
        <v>4</v>
      </c>
      <c r="C77" s="15">
        <v>2</v>
      </c>
      <c r="D77" s="36" t="s">
        <v>49</v>
      </c>
      <c r="E77" s="15">
        <v>5</v>
      </c>
      <c r="F77" s="15">
        <v>6</v>
      </c>
      <c r="G77" s="28">
        <f t="shared" ref="G77:G78" si="42">F77*0.55</f>
        <v>3.3000000000000003</v>
      </c>
      <c r="H77" s="28">
        <f t="shared" si="39"/>
        <v>2.6999999999999997</v>
      </c>
      <c r="I77" s="18">
        <v>5.6</v>
      </c>
      <c r="J77" s="18">
        <v>0.4</v>
      </c>
      <c r="K77" s="19">
        <v>1</v>
      </c>
      <c r="L77" s="19">
        <v>1</v>
      </c>
      <c r="M77" s="28">
        <f t="shared" si="40"/>
        <v>5.6</v>
      </c>
      <c r="N77" s="28">
        <f t="shared" si="40"/>
        <v>0.4</v>
      </c>
      <c r="O77" s="76">
        <f t="shared" si="41"/>
        <v>6</v>
      </c>
      <c r="P77"/>
      <c r="Q77"/>
      <c r="R77" s="6"/>
      <c r="S77" s="6"/>
      <c r="T77" s="6"/>
      <c r="U77" s="6"/>
      <c r="V77" s="6"/>
      <c r="W77" s="6"/>
    </row>
    <row r="78" spans="2:23" ht="15" customHeight="1" x14ac:dyDescent="0.25">
      <c r="B78" s="79">
        <v>4</v>
      </c>
      <c r="C78" s="15">
        <v>2</v>
      </c>
      <c r="D78" s="36" t="s">
        <v>50</v>
      </c>
      <c r="E78" s="15">
        <v>5</v>
      </c>
      <c r="F78" s="15">
        <v>6</v>
      </c>
      <c r="G78" s="28">
        <f t="shared" si="42"/>
        <v>3.3000000000000003</v>
      </c>
      <c r="H78" s="28">
        <f t="shared" si="39"/>
        <v>2.6999999999999997</v>
      </c>
      <c r="I78" s="18">
        <v>6</v>
      </c>
      <c r="J78" s="18">
        <v>0</v>
      </c>
      <c r="K78" s="19">
        <v>1</v>
      </c>
      <c r="L78" s="19">
        <v>0</v>
      </c>
      <c r="M78" s="28">
        <f t="shared" si="40"/>
        <v>6</v>
      </c>
      <c r="N78" s="28">
        <f t="shared" si="40"/>
        <v>0</v>
      </c>
      <c r="O78" s="76">
        <f t="shared" si="41"/>
        <v>6</v>
      </c>
      <c r="P78"/>
      <c r="Q78"/>
      <c r="R78" s="6"/>
      <c r="S78" s="6"/>
      <c r="T78" s="6"/>
      <c r="U78" s="6"/>
      <c r="V78" s="6"/>
      <c r="W78" s="6"/>
    </row>
    <row r="79" spans="2:23" ht="15" customHeight="1" x14ac:dyDescent="0.25">
      <c r="B79" s="132" t="s">
        <v>33</v>
      </c>
      <c r="C79" s="133"/>
      <c r="D79" s="133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5"/>
      <c r="P79"/>
      <c r="Q79"/>
      <c r="R79" s="6"/>
      <c r="S79" s="6"/>
      <c r="T79" s="6"/>
      <c r="U79" s="6"/>
      <c r="V79" s="6"/>
      <c r="W79" s="6"/>
    </row>
    <row r="80" spans="2:23" ht="15" customHeight="1" x14ac:dyDescent="0.25">
      <c r="B80" s="81">
        <v>4</v>
      </c>
      <c r="C80" s="15">
        <v>1</v>
      </c>
      <c r="D80" s="36" t="s">
        <v>36</v>
      </c>
      <c r="E80" s="15">
        <v>4</v>
      </c>
      <c r="F80" s="15">
        <v>6</v>
      </c>
      <c r="G80" s="28">
        <f>F80*0.6</f>
        <v>3.5999999999999996</v>
      </c>
      <c r="H80" s="28">
        <f>F80-G80</f>
        <v>2.4000000000000004</v>
      </c>
      <c r="I80" s="18">
        <v>5.6</v>
      </c>
      <c r="J80" s="18">
        <v>0.4</v>
      </c>
      <c r="K80" s="19">
        <v>1</v>
      </c>
      <c r="L80" s="19">
        <v>1</v>
      </c>
      <c r="M80" s="28">
        <f>I80*K80</f>
        <v>5.6</v>
      </c>
      <c r="N80" s="28">
        <f>J80*L80</f>
        <v>0.4</v>
      </c>
      <c r="O80" s="76">
        <f>M80+N80</f>
        <v>6</v>
      </c>
      <c r="P80"/>
      <c r="Q80"/>
      <c r="R80" s="6"/>
      <c r="S80" s="6"/>
      <c r="T80" s="6"/>
      <c r="U80" s="6"/>
      <c r="V80" s="6"/>
      <c r="W80" s="6"/>
    </row>
    <row r="81" spans="2:30" ht="15" customHeight="1" x14ac:dyDescent="0.25">
      <c r="B81" s="79">
        <v>4</v>
      </c>
      <c r="C81" s="15">
        <v>1</v>
      </c>
      <c r="D81" s="36" t="s">
        <v>53</v>
      </c>
      <c r="E81" s="15">
        <v>5</v>
      </c>
      <c r="F81" s="15">
        <v>6</v>
      </c>
      <c r="G81" s="28">
        <f t="shared" ref="G81:G83" si="43">F81*0.55</f>
        <v>3.3000000000000003</v>
      </c>
      <c r="H81" s="28">
        <f t="shared" ref="H81:H83" si="44">F81-G81</f>
        <v>2.6999999999999997</v>
      </c>
      <c r="I81" s="18">
        <v>5</v>
      </c>
      <c r="J81" s="18">
        <v>1</v>
      </c>
      <c r="K81" s="19">
        <v>1</v>
      </c>
      <c r="L81" s="19">
        <v>1</v>
      </c>
      <c r="M81" s="28">
        <f t="shared" ref="M81:N83" si="45">I81*K81</f>
        <v>5</v>
      </c>
      <c r="N81" s="28">
        <f t="shared" si="45"/>
        <v>1</v>
      </c>
      <c r="O81" s="76">
        <f t="shared" ref="O81:O83" si="46">M81+N81</f>
        <v>6</v>
      </c>
      <c r="P81"/>
      <c r="Q81"/>
      <c r="R81" s="6"/>
      <c r="S81" s="6"/>
      <c r="T81" s="6"/>
      <c r="U81" s="6"/>
      <c r="V81" s="6"/>
      <c r="W81" s="6"/>
    </row>
    <row r="82" spans="2:30" ht="15" customHeight="1" x14ac:dyDescent="0.25">
      <c r="B82" s="79">
        <v>4</v>
      </c>
      <c r="C82" s="15">
        <v>2</v>
      </c>
      <c r="D82" s="80" t="s">
        <v>286</v>
      </c>
      <c r="E82" s="15">
        <v>5</v>
      </c>
      <c r="F82" s="70">
        <v>5</v>
      </c>
      <c r="G82" s="28">
        <f t="shared" si="43"/>
        <v>2.75</v>
      </c>
      <c r="H82" s="28">
        <f t="shared" si="44"/>
        <v>2.25</v>
      </c>
      <c r="I82" s="18">
        <v>5</v>
      </c>
      <c r="J82" s="18">
        <v>0</v>
      </c>
      <c r="K82" s="19">
        <v>1</v>
      </c>
      <c r="L82" s="19">
        <v>0</v>
      </c>
      <c r="M82" s="28">
        <f t="shared" si="45"/>
        <v>5</v>
      </c>
      <c r="N82" s="28">
        <f t="shared" si="45"/>
        <v>0</v>
      </c>
      <c r="O82" s="76">
        <f t="shared" si="46"/>
        <v>5</v>
      </c>
      <c r="P82"/>
      <c r="Q82"/>
      <c r="R82" s="6"/>
      <c r="S82" s="6"/>
      <c r="T82" s="6"/>
      <c r="U82" s="6"/>
      <c r="V82" s="6"/>
      <c r="W82" s="6"/>
    </row>
    <row r="83" spans="2:30" ht="15" customHeight="1" x14ac:dyDescent="0.25">
      <c r="B83" s="79">
        <v>4</v>
      </c>
      <c r="C83" s="15">
        <v>2</v>
      </c>
      <c r="D83" s="36" t="s">
        <v>335</v>
      </c>
      <c r="E83" s="15">
        <v>5</v>
      </c>
      <c r="F83" s="15">
        <v>5</v>
      </c>
      <c r="G83" s="28">
        <f t="shared" si="43"/>
        <v>2.75</v>
      </c>
      <c r="H83" s="28">
        <f t="shared" si="44"/>
        <v>2.25</v>
      </c>
      <c r="I83" s="18">
        <v>5</v>
      </c>
      <c r="J83" s="18">
        <v>0</v>
      </c>
      <c r="K83" s="19">
        <v>1</v>
      </c>
      <c r="L83" s="19">
        <v>0</v>
      </c>
      <c r="M83" s="28">
        <f t="shared" si="45"/>
        <v>5</v>
      </c>
      <c r="N83" s="28">
        <f t="shared" si="45"/>
        <v>0</v>
      </c>
      <c r="O83" s="76">
        <f t="shared" si="46"/>
        <v>5</v>
      </c>
      <c r="P83"/>
      <c r="Q83"/>
      <c r="R83" s="6"/>
      <c r="S83" s="6"/>
      <c r="T83" s="6"/>
      <c r="U83" s="6"/>
      <c r="V83" s="6"/>
      <c r="W83" s="6"/>
    </row>
    <row r="84" spans="2:30" ht="15" customHeight="1" x14ac:dyDescent="0.25">
      <c r="B84" s="81">
        <v>4</v>
      </c>
      <c r="C84" s="15">
        <v>2</v>
      </c>
      <c r="D84" s="36" t="s">
        <v>34</v>
      </c>
      <c r="E84" s="15">
        <v>4</v>
      </c>
      <c r="F84" s="15">
        <v>6</v>
      </c>
      <c r="G84" s="28">
        <f>F84*0.6</f>
        <v>3.5999999999999996</v>
      </c>
      <c r="H84" s="28">
        <f>F84-G84</f>
        <v>2.4000000000000004</v>
      </c>
      <c r="I84" s="18">
        <v>4.8</v>
      </c>
      <c r="J84" s="18">
        <v>1.2</v>
      </c>
      <c r="K84" s="19">
        <v>1</v>
      </c>
      <c r="L84" s="19">
        <v>1</v>
      </c>
      <c r="M84" s="28">
        <f>I84*K84</f>
        <v>4.8</v>
      </c>
      <c r="N84" s="28">
        <f>J84*L84</f>
        <v>1.2</v>
      </c>
      <c r="O84" s="76">
        <f>M84+N84</f>
        <v>6</v>
      </c>
      <c r="P84"/>
      <c r="Q84"/>
      <c r="R84" s="6"/>
      <c r="S84" s="6"/>
      <c r="T84" s="6"/>
      <c r="U84" s="6"/>
      <c r="V84" s="6"/>
    </row>
    <row r="85" spans="2:30" ht="15" customHeight="1" x14ac:dyDescent="0.25">
      <c r="B85" s="81">
        <v>4</v>
      </c>
      <c r="C85" s="15">
        <v>2</v>
      </c>
      <c r="D85" s="36" t="s">
        <v>35</v>
      </c>
      <c r="E85" s="15">
        <v>1</v>
      </c>
      <c r="F85" s="15">
        <v>6</v>
      </c>
      <c r="G85" s="28">
        <f>F85*0.7</f>
        <v>4.1999999999999993</v>
      </c>
      <c r="H85" s="28">
        <f>F85-G85</f>
        <v>1.8000000000000007</v>
      </c>
      <c r="I85" s="18">
        <v>4.5999999999999996</v>
      </c>
      <c r="J85" s="18">
        <v>1.4</v>
      </c>
      <c r="K85" s="19">
        <v>1</v>
      </c>
      <c r="L85" s="19">
        <v>1</v>
      </c>
      <c r="M85" s="28">
        <f>I85*K85</f>
        <v>4.5999999999999996</v>
      </c>
      <c r="N85" s="28">
        <f>J85*L85</f>
        <v>1.4</v>
      </c>
      <c r="O85" s="76">
        <f>M85+N85</f>
        <v>6</v>
      </c>
      <c r="P85"/>
      <c r="Q85"/>
      <c r="R85" s="6"/>
      <c r="S85" s="6"/>
      <c r="T85" s="6"/>
      <c r="U85" s="6"/>
      <c r="V85" s="6"/>
      <c r="W85" s="6"/>
    </row>
    <row r="86" spans="2:30" ht="15" customHeight="1" x14ac:dyDescent="0.25">
      <c r="B86" s="136" t="s">
        <v>38</v>
      </c>
      <c r="C86" s="137"/>
      <c r="D86" s="137"/>
      <c r="E86" s="138"/>
      <c r="F86" s="138"/>
      <c r="G86" s="138"/>
      <c r="H86" s="138"/>
      <c r="I86" s="138"/>
      <c r="J86" s="138"/>
      <c r="K86" s="138"/>
      <c r="L86" s="138"/>
      <c r="M86" s="138"/>
      <c r="N86" s="138"/>
      <c r="O86" s="139"/>
      <c r="P86"/>
      <c r="Q86"/>
      <c r="R86" s="42"/>
      <c r="S86" s="42"/>
      <c r="T86" s="42"/>
      <c r="U86" s="42"/>
      <c r="V86" s="42"/>
      <c r="W86" s="42"/>
      <c r="X86" s="42"/>
      <c r="Y86" s="6"/>
      <c r="Z86" s="6"/>
      <c r="AA86" s="6"/>
      <c r="AB86" s="6"/>
      <c r="AC86" s="6"/>
      <c r="AD86" s="6"/>
    </row>
    <row r="87" spans="2:30" ht="15" customHeight="1" x14ac:dyDescent="0.25">
      <c r="B87" s="79">
        <v>4</v>
      </c>
      <c r="C87" s="15">
        <v>1</v>
      </c>
      <c r="D87" s="36" t="s">
        <v>170</v>
      </c>
      <c r="E87" s="15">
        <v>5</v>
      </c>
      <c r="F87" s="15">
        <v>6</v>
      </c>
      <c r="G87" s="28">
        <f>F87*0.55</f>
        <v>3.3000000000000003</v>
      </c>
      <c r="H87" s="28">
        <f>F87-G87</f>
        <v>2.6999999999999997</v>
      </c>
      <c r="I87" s="18">
        <v>6</v>
      </c>
      <c r="J87" s="18">
        <v>0</v>
      </c>
      <c r="K87" s="19">
        <v>1</v>
      </c>
      <c r="L87" s="19">
        <v>1</v>
      </c>
      <c r="M87" s="28">
        <f>I87*K87</f>
        <v>6</v>
      </c>
      <c r="N87" s="28">
        <f>J87*L87</f>
        <v>0</v>
      </c>
      <c r="O87" s="76">
        <f>M87+N87</f>
        <v>6</v>
      </c>
      <c r="P87"/>
      <c r="Q87"/>
      <c r="R87" s="6"/>
      <c r="S87" s="6"/>
      <c r="T87" s="6"/>
      <c r="U87" s="6"/>
      <c r="V87" s="6"/>
      <c r="W87" s="6"/>
    </row>
    <row r="88" spans="2:30" ht="15" customHeight="1" x14ac:dyDescent="0.25">
      <c r="B88" s="79">
        <v>4</v>
      </c>
      <c r="C88" s="15">
        <v>1</v>
      </c>
      <c r="D88" s="36" t="s">
        <v>55</v>
      </c>
      <c r="E88" s="15">
        <v>4</v>
      </c>
      <c r="F88" s="15">
        <v>6</v>
      </c>
      <c r="G88" s="28">
        <f t="shared" ref="G88" si="47">F88*0.6</f>
        <v>3.5999999999999996</v>
      </c>
      <c r="H88" s="28">
        <f t="shared" ref="H88:H92" si="48">F88-G88</f>
        <v>2.4000000000000004</v>
      </c>
      <c r="I88" s="18">
        <v>4.4000000000000004</v>
      </c>
      <c r="J88" s="18">
        <v>1.6</v>
      </c>
      <c r="K88" s="19">
        <v>1</v>
      </c>
      <c r="L88" s="19">
        <v>1</v>
      </c>
      <c r="M88" s="28">
        <f t="shared" ref="M88:N92" si="49">I88*K88</f>
        <v>4.4000000000000004</v>
      </c>
      <c r="N88" s="28">
        <f t="shared" si="49"/>
        <v>1.6</v>
      </c>
      <c r="O88" s="76">
        <f t="shared" ref="O88:O92" si="50">M88+N88</f>
        <v>6</v>
      </c>
      <c r="P88"/>
      <c r="Q88"/>
      <c r="R88" s="6"/>
      <c r="S88" s="6"/>
      <c r="T88" s="6"/>
      <c r="U88" s="6"/>
      <c r="V88" s="6"/>
      <c r="W88" s="6"/>
    </row>
    <row r="89" spans="2:30" ht="15" customHeight="1" x14ac:dyDescent="0.25">
      <c r="B89" s="81">
        <v>4</v>
      </c>
      <c r="C89" s="15">
        <v>1</v>
      </c>
      <c r="D89" s="44" t="s">
        <v>212</v>
      </c>
      <c r="E89" s="15">
        <v>4</v>
      </c>
      <c r="F89" s="15">
        <v>6</v>
      </c>
      <c r="G89" s="28">
        <f>F89*0.6</f>
        <v>3.5999999999999996</v>
      </c>
      <c r="H89" s="28">
        <f>F89-G89</f>
        <v>2.4000000000000004</v>
      </c>
      <c r="I89" s="18">
        <v>5</v>
      </c>
      <c r="J89" s="18">
        <v>1</v>
      </c>
      <c r="K89" s="19">
        <v>2</v>
      </c>
      <c r="L89" s="19">
        <v>2</v>
      </c>
      <c r="M89" s="28">
        <f>I89*K89</f>
        <v>10</v>
      </c>
      <c r="N89" s="28">
        <f>J89*L89</f>
        <v>2</v>
      </c>
      <c r="O89" s="76">
        <f>M89+N89</f>
        <v>12</v>
      </c>
      <c r="P89" s="6" t="s">
        <v>207</v>
      </c>
      <c r="R89" s="6"/>
      <c r="S89" s="6"/>
      <c r="T89" s="6"/>
      <c r="U89" s="6"/>
      <c r="V89" s="6"/>
      <c r="W89" s="6"/>
    </row>
    <row r="90" spans="2:30" ht="15" customHeight="1" x14ac:dyDescent="0.25">
      <c r="B90" s="81">
        <v>4</v>
      </c>
      <c r="C90" s="15">
        <v>2</v>
      </c>
      <c r="D90" s="36" t="s">
        <v>40</v>
      </c>
      <c r="E90" s="15">
        <v>4</v>
      </c>
      <c r="F90" s="15">
        <v>6</v>
      </c>
      <c r="G90" s="28">
        <f>F90*0.6</f>
        <v>3.5999999999999996</v>
      </c>
      <c r="H90" s="28">
        <f>F90-G90</f>
        <v>2.4000000000000004</v>
      </c>
      <c r="I90" s="18">
        <v>3.6</v>
      </c>
      <c r="J90" s="18">
        <v>2.4</v>
      </c>
      <c r="K90" s="19">
        <v>1</v>
      </c>
      <c r="L90" s="19">
        <v>1</v>
      </c>
      <c r="M90" s="28">
        <f>I90*K90</f>
        <v>3.6</v>
      </c>
      <c r="N90" s="28">
        <f>J90*L90</f>
        <v>2.4</v>
      </c>
      <c r="O90" s="76">
        <f>M90+N90</f>
        <v>6</v>
      </c>
      <c r="P90"/>
      <c r="Q90"/>
      <c r="R90" s="6"/>
      <c r="S90" s="6"/>
      <c r="T90" s="6"/>
      <c r="U90" s="6"/>
      <c r="V90" s="6"/>
      <c r="W90" s="6"/>
    </row>
    <row r="91" spans="2:30" ht="15" customHeight="1" x14ac:dyDescent="0.25">
      <c r="B91" s="79">
        <v>4</v>
      </c>
      <c r="C91" s="15">
        <v>2</v>
      </c>
      <c r="D91" s="36" t="s">
        <v>54</v>
      </c>
      <c r="E91" s="15">
        <v>5</v>
      </c>
      <c r="F91" s="15">
        <v>6</v>
      </c>
      <c r="G91" s="28">
        <f>F91*0.55</f>
        <v>3.3000000000000003</v>
      </c>
      <c r="H91" s="28">
        <f t="shared" si="48"/>
        <v>2.6999999999999997</v>
      </c>
      <c r="I91" s="18">
        <v>6</v>
      </c>
      <c r="J91" s="18">
        <v>0</v>
      </c>
      <c r="K91" s="19">
        <v>1</v>
      </c>
      <c r="L91" s="19">
        <v>1</v>
      </c>
      <c r="M91" s="28">
        <f t="shared" si="49"/>
        <v>6</v>
      </c>
      <c r="N91" s="28">
        <f t="shared" si="49"/>
        <v>0</v>
      </c>
      <c r="O91" s="76">
        <f t="shared" si="50"/>
        <v>6</v>
      </c>
      <c r="P91"/>
      <c r="Q91"/>
      <c r="R91" s="6"/>
      <c r="S91" s="6"/>
      <c r="T91" s="6"/>
      <c r="U91" s="6"/>
      <c r="V91" s="6"/>
      <c r="W91" s="6"/>
    </row>
    <row r="92" spans="2:30" ht="15" customHeight="1" x14ac:dyDescent="0.25">
      <c r="B92" s="79">
        <v>4</v>
      </c>
      <c r="C92" s="15">
        <v>2</v>
      </c>
      <c r="D92" s="36" t="s">
        <v>287</v>
      </c>
      <c r="E92" s="15">
        <v>4</v>
      </c>
      <c r="F92" s="70">
        <v>4</v>
      </c>
      <c r="G92" s="28">
        <f>F92*0.6</f>
        <v>2.4</v>
      </c>
      <c r="H92" s="28">
        <f t="shared" si="48"/>
        <v>1.6</v>
      </c>
      <c r="I92" s="18">
        <v>4</v>
      </c>
      <c r="J92" s="18">
        <v>0</v>
      </c>
      <c r="K92" s="19">
        <v>1</v>
      </c>
      <c r="L92" s="19">
        <v>0</v>
      </c>
      <c r="M92" s="28">
        <f t="shared" si="49"/>
        <v>4</v>
      </c>
      <c r="N92" s="28">
        <f t="shared" si="49"/>
        <v>0</v>
      </c>
      <c r="O92" s="76">
        <f t="shared" si="50"/>
        <v>4</v>
      </c>
      <c r="P92"/>
      <c r="Q92"/>
      <c r="R92" s="6"/>
      <c r="S92" s="6"/>
      <c r="T92" s="6"/>
      <c r="U92" s="6"/>
      <c r="V92" s="6"/>
      <c r="W92" s="6"/>
    </row>
    <row r="93" spans="2:30" ht="15" customHeight="1" x14ac:dyDescent="0.25">
      <c r="B93" s="140" t="s">
        <v>269</v>
      </c>
      <c r="C93" s="141"/>
      <c r="D93" s="141"/>
      <c r="E93" s="143"/>
      <c r="F93" s="143"/>
      <c r="G93" s="143"/>
      <c r="H93" s="143"/>
      <c r="I93" s="143"/>
      <c r="J93" s="143"/>
      <c r="K93" s="143"/>
      <c r="L93" s="143"/>
      <c r="M93" s="143"/>
      <c r="N93" s="143"/>
      <c r="O93" s="151"/>
      <c r="P93"/>
      <c r="Q93" s="6"/>
      <c r="R93" s="4"/>
      <c r="S93" s="4"/>
      <c r="T93" s="4"/>
    </row>
    <row r="94" spans="2:30" ht="15" customHeight="1" x14ac:dyDescent="0.25">
      <c r="B94" s="87">
        <v>3</v>
      </c>
      <c r="C94" s="88">
        <v>1</v>
      </c>
      <c r="D94" s="43" t="s">
        <v>288</v>
      </c>
      <c r="E94" s="15">
        <v>5</v>
      </c>
      <c r="F94" s="15">
        <v>6</v>
      </c>
      <c r="G94" s="28">
        <f>F94*0.55</f>
        <v>3.3000000000000003</v>
      </c>
      <c r="H94" s="28">
        <f>F94-G94</f>
        <v>2.6999999999999997</v>
      </c>
      <c r="I94" s="70">
        <v>3.3</v>
      </c>
      <c r="J94" s="70">
        <v>2.7</v>
      </c>
      <c r="K94" s="15">
        <v>1</v>
      </c>
      <c r="L94" s="15">
        <v>1</v>
      </c>
      <c r="M94" s="28">
        <f t="shared" ref="M94:N96" si="51">I94*K94</f>
        <v>3.3</v>
      </c>
      <c r="N94" s="28">
        <f t="shared" si="51"/>
        <v>2.7</v>
      </c>
      <c r="O94" s="76">
        <f>M94+N94</f>
        <v>6</v>
      </c>
      <c r="P94"/>
      <c r="Q94" s="6"/>
      <c r="R94" s="4"/>
      <c r="S94" s="4"/>
      <c r="T94" s="4"/>
    </row>
    <row r="95" spans="2:30" ht="15" customHeight="1" x14ac:dyDescent="0.25">
      <c r="B95" s="89" t="s">
        <v>271</v>
      </c>
      <c r="C95" s="15">
        <v>2</v>
      </c>
      <c r="D95" s="43" t="s">
        <v>289</v>
      </c>
      <c r="E95" s="15">
        <v>5</v>
      </c>
      <c r="F95" s="15">
        <v>5</v>
      </c>
      <c r="G95" s="28">
        <f>F95*0.55</f>
        <v>2.75</v>
      </c>
      <c r="H95" s="28">
        <v>2.2000000000000002</v>
      </c>
      <c r="I95" s="70">
        <v>2.8</v>
      </c>
      <c r="J95" s="70">
        <v>2.2000000000000002</v>
      </c>
      <c r="K95" s="15">
        <v>1</v>
      </c>
      <c r="L95" s="15">
        <v>1</v>
      </c>
      <c r="M95" s="28">
        <f t="shared" si="51"/>
        <v>2.8</v>
      </c>
      <c r="N95" s="28">
        <f t="shared" si="51"/>
        <v>2.2000000000000002</v>
      </c>
      <c r="O95" s="76">
        <f>M95+N95</f>
        <v>5</v>
      </c>
      <c r="P95"/>
      <c r="Q95" s="6"/>
      <c r="R95" s="4"/>
      <c r="S95" s="4"/>
      <c r="T95" s="4"/>
    </row>
    <row r="96" spans="2:30" ht="15" customHeight="1" x14ac:dyDescent="0.25">
      <c r="B96" s="90" t="s">
        <v>272</v>
      </c>
      <c r="C96" s="15">
        <v>1</v>
      </c>
      <c r="D96" s="43" t="s">
        <v>290</v>
      </c>
      <c r="E96" s="15">
        <v>2</v>
      </c>
      <c r="F96" s="15">
        <v>6</v>
      </c>
      <c r="G96" s="28"/>
      <c r="H96" s="28"/>
      <c r="I96" s="62">
        <v>0</v>
      </c>
      <c r="J96" s="62">
        <v>6</v>
      </c>
      <c r="K96" s="15">
        <v>1</v>
      </c>
      <c r="L96" s="15">
        <v>1</v>
      </c>
      <c r="M96" s="28">
        <f t="shared" si="51"/>
        <v>0</v>
      </c>
      <c r="N96" s="28">
        <f t="shared" si="51"/>
        <v>6</v>
      </c>
      <c r="O96" s="77">
        <f>M96+N96</f>
        <v>6</v>
      </c>
      <c r="P96"/>
      <c r="Q96" s="6"/>
      <c r="R96" s="4"/>
      <c r="S96" s="4"/>
      <c r="T96" s="4"/>
    </row>
    <row r="97" spans="2:20" ht="15" customHeight="1" x14ac:dyDescent="0.25">
      <c r="B97" s="87">
        <v>4</v>
      </c>
      <c r="C97" s="88">
        <v>2</v>
      </c>
      <c r="D97" s="43" t="s">
        <v>291</v>
      </c>
      <c r="E97" s="15">
        <v>5</v>
      </c>
      <c r="F97" s="15">
        <v>5</v>
      </c>
      <c r="G97" s="28">
        <f t="shared" ref="G97:G99" si="52">F97*0.55</f>
        <v>2.75</v>
      </c>
      <c r="H97" s="28">
        <v>2.2000000000000002</v>
      </c>
      <c r="I97" s="70">
        <v>2.8</v>
      </c>
      <c r="J97" s="70">
        <v>2.2000000000000002</v>
      </c>
      <c r="K97" s="15">
        <v>1</v>
      </c>
      <c r="L97" s="15">
        <v>1</v>
      </c>
      <c r="M97" s="28">
        <f t="shared" ref="M97:N99" si="53">I97*K97</f>
        <v>2.8</v>
      </c>
      <c r="N97" s="28">
        <f t="shared" si="53"/>
        <v>2.2000000000000002</v>
      </c>
      <c r="O97" s="76">
        <f t="shared" ref="O97:O99" si="54">M97+N97</f>
        <v>5</v>
      </c>
      <c r="P97"/>
      <c r="Q97" s="6"/>
      <c r="R97" s="4"/>
      <c r="S97" s="4"/>
      <c r="T97" s="4"/>
    </row>
    <row r="98" spans="2:20" ht="15" customHeight="1" x14ac:dyDescent="0.25">
      <c r="B98" s="90" t="s">
        <v>272</v>
      </c>
      <c r="C98" s="15">
        <v>2</v>
      </c>
      <c r="D98" s="43" t="s">
        <v>292</v>
      </c>
      <c r="E98" s="15">
        <v>5</v>
      </c>
      <c r="F98" s="15">
        <v>5</v>
      </c>
      <c r="G98" s="28">
        <f>F98*0.55</f>
        <v>2.75</v>
      </c>
      <c r="H98" s="28">
        <f>F98-G98</f>
        <v>2.25</v>
      </c>
      <c r="I98" s="70">
        <v>2.8</v>
      </c>
      <c r="J98" s="70">
        <v>2.2000000000000002</v>
      </c>
      <c r="K98" s="15">
        <v>1</v>
      </c>
      <c r="L98" s="15">
        <v>1</v>
      </c>
      <c r="M98" s="28">
        <f t="shared" si="53"/>
        <v>2.8</v>
      </c>
      <c r="N98" s="28">
        <f t="shared" si="53"/>
        <v>2.2000000000000002</v>
      </c>
      <c r="O98" s="77">
        <f t="shared" si="54"/>
        <v>5</v>
      </c>
      <c r="P98"/>
      <c r="Q98" s="6"/>
      <c r="R98" s="4"/>
      <c r="S98" s="4"/>
      <c r="T98" s="4"/>
    </row>
    <row r="99" spans="2:20" ht="15" customHeight="1" x14ac:dyDescent="0.25">
      <c r="B99" s="90" t="s">
        <v>272</v>
      </c>
      <c r="C99" s="15">
        <v>2</v>
      </c>
      <c r="D99" s="43" t="s">
        <v>293</v>
      </c>
      <c r="E99" s="15">
        <v>5</v>
      </c>
      <c r="F99" s="15">
        <v>5</v>
      </c>
      <c r="G99" s="28">
        <f t="shared" si="52"/>
        <v>2.75</v>
      </c>
      <c r="H99" s="28">
        <f t="shared" ref="H99" si="55">F99-G99</f>
        <v>2.25</v>
      </c>
      <c r="I99" s="70">
        <v>2.8</v>
      </c>
      <c r="J99" s="70">
        <v>2.2000000000000002</v>
      </c>
      <c r="K99" s="15">
        <v>1</v>
      </c>
      <c r="L99" s="15">
        <v>1</v>
      </c>
      <c r="M99" s="28">
        <f t="shared" si="53"/>
        <v>2.8</v>
      </c>
      <c r="N99" s="28">
        <f t="shared" si="53"/>
        <v>2.2000000000000002</v>
      </c>
      <c r="O99" s="77">
        <f t="shared" si="54"/>
        <v>5</v>
      </c>
      <c r="P99"/>
      <c r="Q99" s="6"/>
      <c r="R99" s="4"/>
      <c r="S99" s="4"/>
      <c r="T99" s="4"/>
    </row>
    <row r="100" spans="2:20" ht="15" customHeight="1" x14ac:dyDescent="0.25">
      <c r="B100" s="114"/>
      <c r="C100" s="115"/>
      <c r="D100" s="115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6"/>
      <c r="P100"/>
      <c r="Q100"/>
      <c r="R100"/>
      <c r="S100"/>
    </row>
    <row r="101" spans="2:20" ht="15" customHeight="1" x14ac:dyDescent="0.25">
      <c r="B101" s="25"/>
      <c r="C101" s="25"/>
      <c r="D101" s="31" t="s">
        <v>147</v>
      </c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/>
      <c r="Q101"/>
      <c r="R101"/>
      <c r="S101"/>
    </row>
    <row r="102" spans="2:20" ht="15" customHeight="1" x14ac:dyDescent="0.25">
      <c r="B102" s="25"/>
      <c r="C102" s="25"/>
      <c r="D102" s="31" t="s">
        <v>157</v>
      </c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/>
      <c r="Q102"/>
      <c r="R102"/>
      <c r="S102"/>
    </row>
    <row r="103" spans="2:20" ht="15" customHeight="1" x14ac:dyDescent="0.25">
      <c r="B103" s="25"/>
      <c r="C103" s="25"/>
      <c r="D103" s="31" t="s">
        <v>63</v>
      </c>
      <c r="E103" s="32"/>
      <c r="F103" s="25"/>
      <c r="G103" s="33"/>
      <c r="H103" s="33"/>
      <c r="I103" s="25"/>
      <c r="J103" s="25"/>
      <c r="K103" s="34"/>
      <c r="L103" s="35"/>
      <c r="M103" s="33"/>
      <c r="N103" s="33"/>
      <c r="O103" s="33"/>
      <c r="P103"/>
      <c r="Q103"/>
      <c r="R103"/>
      <c r="S103"/>
    </row>
    <row r="104" spans="2:20" ht="15" customHeight="1" x14ac:dyDescent="0.25">
      <c r="B104" s="25"/>
      <c r="C104" s="25"/>
      <c r="D104" s="31" t="s">
        <v>204</v>
      </c>
      <c r="E104" s="32"/>
      <c r="F104" s="25"/>
      <c r="G104" s="33"/>
      <c r="H104" s="33"/>
      <c r="I104" s="25"/>
      <c r="J104" s="25"/>
      <c r="K104" s="34"/>
      <c r="L104" s="35"/>
      <c r="M104" s="33"/>
      <c r="N104" s="33"/>
      <c r="O104" s="33"/>
      <c r="P104"/>
      <c r="Q104"/>
      <c r="R104"/>
      <c r="S104"/>
    </row>
    <row r="105" spans="2:20" ht="15" customHeight="1" x14ac:dyDescent="0.25">
      <c r="B105" s="25"/>
      <c r="C105" s="25"/>
      <c r="D105" s="31" t="s">
        <v>205</v>
      </c>
      <c r="E105" s="32"/>
      <c r="F105" s="25"/>
      <c r="G105" s="33"/>
      <c r="H105" s="33"/>
      <c r="I105" s="25"/>
      <c r="J105" s="25"/>
      <c r="K105" s="34"/>
      <c r="L105" s="35"/>
      <c r="M105" s="33"/>
      <c r="N105" s="33"/>
      <c r="O105" s="33"/>
      <c r="P105"/>
      <c r="Q105"/>
      <c r="R105"/>
      <c r="S105"/>
    </row>
    <row r="106" spans="2:20" ht="15" customHeight="1" x14ac:dyDescent="0.25">
      <c r="B106" s="25"/>
      <c r="C106" s="25"/>
      <c r="D106" s="31" t="s">
        <v>206</v>
      </c>
      <c r="E106" s="32"/>
      <c r="F106" s="25"/>
      <c r="G106" s="33"/>
      <c r="H106" s="33"/>
      <c r="I106" s="25"/>
      <c r="J106" s="25"/>
      <c r="K106" s="34"/>
      <c r="L106" s="35"/>
      <c r="M106" s="33"/>
      <c r="N106" s="33"/>
      <c r="O106" s="33"/>
    </row>
    <row r="107" spans="2:20" ht="15" customHeight="1" x14ac:dyDescent="0.25">
      <c r="B107" s="23"/>
      <c r="C107" s="23"/>
      <c r="D107" s="24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</row>
    <row r="108" spans="2:20" ht="15" customHeight="1" x14ac:dyDescent="0.25">
      <c r="B108" s="105" t="s">
        <v>179</v>
      </c>
      <c r="C108" s="106"/>
      <c r="D108" s="106"/>
      <c r="E108" s="106"/>
      <c r="F108" s="106"/>
      <c r="G108" s="106"/>
      <c r="H108" s="106"/>
      <c r="I108" s="106"/>
      <c r="J108" s="106"/>
      <c r="K108" s="106"/>
      <c r="L108" s="106"/>
      <c r="M108" s="106"/>
      <c r="N108" s="106"/>
      <c r="O108" s="107"/>
    </row>
    <row r="109" spans="2:20" ht="15" customHeight="1" x14ac:dyDescent="0.25">
      <c r="B109" s="108" t="s">
        <v>180</v>
      </c>
      <c r="C109" s="109"/>
      <c r="D109" s="109"/>
      <c r="E109" s="109"/>
      <c r="F109" s="109"/>
      <c r="G109" s="109"/>
      <c r="H109" s="109"/>
      <c r="I109" s="109"/>
      <c r="J109" s="109"/>
      <c r="K109" s="109"/>
      <c r="L109" s="109"/>
      <c r="M109" s="109"/>
      <c r="N109" s="109"/>
      <c r="O109" s="110"/>
    </row>
    <row r="110" spans="2:20" ht="15" customHeight="1" x14ac:dyDescent="0.25">
      <c r="B110" s="111" t="s">
        <v>181</v>
      </c>
      <c r="C110" s="112"/>
      <c r="D110" s="112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3"/>
    </row>
    <row r="111" spans="2:20" ht="15" customHeight="1" x14ac:dyDescent="0.25">
      <c r="B111" s="23"/>
      <c r="C111" s="23"/>
      <c r="D111" s="24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</row>
    <row r="112" spans="2:20" x14ac:dyDescent="0.2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</row>
  </sheetData>
  <autoFilter ref="D1:D112" xr:uid="{00000000-0001-0000-0000-000000000000}"/>
  <mergeCells count="45">
    <mergeCell ref="E93:O93"/>
    <mergeCell ref="Y54:AD54"/>
    <mergeCell ref="B57:D57"/>
    <mergeCell ref="E57:O57"/>
    <mergeCell ref="B72:D72"/>
    <mergeCell ref="E72:O72"/>
    <mergeCell ref="B66:D66"/>
    <mergeCell ref="E66:O66"/>
    <mergeCell ref="Q73:U73"/>
    <mergeCell ref="Q75:V75"/>
    <mergeCell ref="B64:D64"/>
    <mergeCell ref="E64:O64"/>
    <mergeCell ref="R44:W44"/>
    <mergeCell ref="B50:D50"/>
    <mergeCell ref="E50:O50"/>
    <mergeCell ref="R54:X54"/>
    <mergeCell ref="B30:D30"/>
    <mergeCell ref="B34:D34"/>
    <mergeCell ref="E34:O34"/>
    <mergeCell ref="B42:D42"/>
    <mergeCell ref="E42:O42"/>
    <mergeCell ref="Q10:S10"/>
    <mergeCell ref="R14:W14"/>
    <mergeCell ref="K4:L4"/>
    <mergeCell ref="M4:O4"/>
    <mergeCell ref="E30:O30"/>
    <mergeCell ref="B16:O16"/>
    <mergeCell ref="B29:O29"/>
    <mergeCell ref="R28:W28"/>
    <mergeCell ref="B108:O108"/>
    <mergeCell ref="B109:O109"/>
    <mergeCell ref="B110:O110"/>
    <mergeCell ref="B100:O100"/>
    <mergeCell ref="B2:O3"/>
    <mergeCell ref="B4:B5"/>
    <mergeCell ref="C4:C5"/>
    <mergeCell ref="D4:D5"/>
    <mergeCell ref="F4:F5"/>
    <mergeCell ref="G4:H4"/>
    <mergeCell ref="I4:J4"/>
    <mergeCell ref="B79:D79"/>
    <mergeCell ref="E79:O79"/>
    <mergeCell ref="B86:D86"/>
    <mergeCell ref="E86:O86"/>
    <mergeCell ref="B93:D93"/>
  </mergeCells>
  <printOptions horizontalCentered="1"/>
  <pageMargins left="0" right="0" top="0.74803149606299213" bottom="0.74803149606299213" header="0.31496062992125984" footer="0.31496062992125984"/>
  <pageSetup paperSize="9"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A57"/>
  <sheetViews>
    <sheetView view="pageBreakPreview" topLeftCell="E1" zoomScale="60" zoomScaleNormal="70" workbookViewId="0">
      <selection activeCell="D9" sqref="A9:XFD9"/>
    </sheetView>
  </sheetViews>
  <sheetFormatPr baseColWidth="10" defaultColWidth="11.42578125" defaultRowHeight="15" x14ac:dyDescent="0.25"/>
  <cols>
    <col min="1" max="1" width="10.7109375" customWidth="1"/>
    <col min="2" max="2" width="10.7109375" style="4" customWidth="1"/>
    <col min="3" max="3" width="17.140625" style="4" customWidth="1"/>
    <col min="4" max="4" width="155.5703125" style="6" customWidth="1"/>
    <col min="5" max="5" width="15.7109375" style="1" customWidth="1"/>
    <col min="6" max="6" width="10.7109375" style="1" customWidth="1"/>
    <col min="7" max="10" width="14.7109375" style="1" customWidth="1"/>
    <col min="11" max="15" width="10.7109375" style="1" customWidth="1"/>
    <col min="16" max="18" width="11.42578125" style="1"/>
  </cols>
  <sheetData>
    <row r="1" spans="2:26" ht="15" customHeight="1" x14ac:dyDescent="0.25"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</row>
    <row r="2" spans="2:26" ht="15" customHeight="1" x14ac:dyDescent="0.25">
      <c r="B2" s="117" t="s">
        <v>238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9"/>
      <c r="P2"/>
      <c r="Q2"/>
      <c r="R2"/>
    </row>
    <row r="3" spans="2:26" ht="15" customHeight="1" x14ac:dyDescent="0.25">
      <c r="B3" s="120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2"/>
      <c r="P3"/>
      <c r="Q3"/>
      <c r="R3"/>
    </row>
    <row r="4" spans="2:26" ht="15" customHeight="1" x14ac:dyDescent="0.25">
      <c r="B4" s="123" t="s">
        <v>1</v>
      </c>
      <c r="C4" s="125" t="s">
        <v>56</v>
      </c>
      <c r="D4" s="126" t="s">
        <v>2</v>
      </c>
      <c r="E4" s="13" t="s">
        <v>177</v>
      </c>
      <c r="F4" s="126" t="s">
        <v>173</v>
      </c>
      <c r="G4" s="128" t="s">
        <v>174</v>
      </c>
      <c r="H4" s="129"/>
      <c r="I4" s="130" t="s">
        <v>175</v>
      </c>
      <c r="J4" s="131"/>
      <c r="K4" s="128" t="s">
        <v>57</v>
      </c>
      <c r="L4" s="129"/>
      <c r="M4" s="142" t="s">
        <v>176</v>
      </c>
      <c r="N4" s="142"/>
      <c r="O4" s="142"/>
      <c r="P4"/>
      <c r="Q4"/>
      <c r="R4"/>
    </row>
    <row r="5" spans="2:26" ht="15" customHeight="1" x14ac:dyDescent="0.25">
      <c r="B5" s="124"/>
      <c r="C5" s="125"/>
      <c r="D5" s="127"/>
      <c r="E5" s="14" t="s">
        <v>178</v>
      </c>
      <c r="F5" s="127"/>
      <c r="G5" s="22" t="s">
        <v>171</v>
      </c>
      <c r="H5" s="22" t="s">
        <v>172</v>
      </c>
      <c r="I5" s="21" t="s">
        <v>58</v>
      </c>
      <c r="J5" s="21" t="s">
        <v>59</v>
      </c>
      <c r="K5" s="22" t="s">
        <v>58</v>
      </c>
      <c r="L5" s="22" t="s">
        <v>59</v>
      </c>
      <c r="M5" s="22" t="s">
        <v>58</v>
      </c>
      <c r="N5" s="22" t="s">
        <v>59</v>
      </c>
      <c r="O5" s="22" t="s">
        <v>60</v>
      </c>
      <c r="P5"/>
      <c r="Q5"/>
      <c r="R5"/>
    </row>
    <row r="6" spans="2:26" ht="15" customHeight="1" x14ac:dyDescent="0.25">
      <c r="B6" s="26">
        <v>1</v>
      </c>
      <c r="C6" s="26">
        <v>1</v>
      </c>
      <c r="D6" s="27" t="s">
        <v>64</v>
      </c>
      <c r="E6" s="26">
        <v>5</v>
      </c>
      <c r="F6" s="49">
        <v>6</v>
      </c>
      <c r="G6" s="26">
        <f>F6*0.55</f>
        <v>3.3000000000000003</v>
      </c>
      <c r="H6" s="28">
        <f>F6-G6</f>
        <v>2.6999999999999997</v>
      </c>
      <c r="I6" s="26">
        <v>3.3</v>
      </c>
      <c r="J6" s="26">
        <v>2.7</v>
      </c>
      <c r="K6" s="29">
        <v>1</v>
      </c>
      <c r="L6" s="7">
        <v>3</v>
      </c>
      <c r="M6" s="28">
        <f t="shared" ref="M6:N9" si="0">I6*K6</f>
        <v>3.3</v>
      </c>
      <c r="N6" s="28">
        <f t="shared" si="0"/>
        <v>8.1000000000000014</v>
      </c>
      <c r="O6" s="28">
        <f>M6+N6</f>
        <v>11.400000000000002</v>
      </c>
      <c r="P6"/>
      <c r="Q6"/>
      <c r="R6"/>
    </row>
    <row r="7" spans="2:26" ht="15" customHeight="1" x14ac:dyDescent="0.25">
      <c r="B7" s="26">
        <v>1</v>
      </c>
      <c r="C7" s="26">
        <v>1</v>
      </c>
      <c r="D7" s="27" t="s">
        <v>67</v>
      </c>
      <c r="E7" s="26">
        <v>5</v>
      </c>
      <c r="F7" s="49">
        <v>6</v>
      </c>
      <c r="G7" s="26">
        <f>F7*0.55</f>
        <v>3.3000000000000003</v>
      </c>
      <c r="H7" s="28">
        <f>F7-G7</f>
        <v>2.6999999999999997</v>
      </c>
      <c r="I7" s="26">
        <v>5.0999999999999996</v>
      </c>
      <c r="J7" s="26">
        <v>0.9</v>
      </c>
      <c r="K7" s="29">
        <v>1</v>
      </c>
      <c r="L7" s="7">
        <v>3</v>
      </c>
      <c r="M7" s="28">
        <f t="shared" si="0"/>
        <v>5.0999999999999996</v>
      </c>
      <c r="N7" s="28">
        <f t="shared" si="0"/>
        <v>2.7</v>
      </c>
      <c r="O7" s="28">
        <f>M7+N7</f>
        <v>7.8</v>
      </c>
      <c r="P7" s="4"/>
      <c r="Q7"/>
      <c r="R7"/>
    </row>
    <row r="8" spans="2:26" ht="15" customHeight="1" x14ac:dyDescent="0.25">
      <c r="B8" s="26">
        <v>1</v>
      </c>
      <c r="C8" s="26">
        <v>1</v>
      </c>
      <c r="D8" s="27" t="s">
        <v>162</v>
      </c>
      <c r="E8" s="26">
        <v>5</v>
      </c>
      <c r="F8" s="49">
        <v>6</v>
      </c>
      <c r="G8" s="26">
        <f t="shared" ref="G8" si="1">F8*0.55</f>
        <v>3.3000000000000003</v>
      </c>
      <c r="H8" s="28">
        <f>F8-G8</f>
        <v>2.6999999999999997</v>
      </c>
      <c r="I8" s="15">
        <v>3.3</v>
      </c>
      <c r="J8" s="15">
        <v>2.7</v>
      </c>
      <c r="K8" s="29">
        <v>1</v>
      </c>
      <c r="L8" s="7">
        <v>3</v>
      </c>
      <c r="M8" s="28">
        <f t="shared" si="0"/>
        <v>3.3</v>
      </c>
      <c r="N8" s="28">
        <f t="shared" si="0"/>
        <v>8.1000000000000014</v>
      </c>
      <c r="O8" s="28">
        <f>M8+N8</f>
        <v>11.400000000000002</v>
      </c>
      <c r="P8" s="4"/>
      <c r="Q8"/>
      <c r="R8"/>
      <c r="S8" s="6"/>
    </row>
    <row r="9" spans="2:26" ht="15" customHeight="1" x14ac:dyDescent="0.25">
      <c r="B9" s="26">
        <v>1</v>
      </c>
      <c r="C9" s="26">
        <v>1</v>
      </c>
      <c r="D9" s="27" t="s">
        <v>223</v>
      </c>
      <c r="E9" s="26">
        <v>2</v>
      </c>
      <c r="F9" s="25">
        <v>6</v>
      </c>
      <c r="G9" s="28">
        <f>F9*0.65</f>
        <v>3.9000000000000004</v>
      </c>
      <c r="H9" s="28">
        <f>F9-G9</f>
        <v>2.0999999999999996</v>
      </c>
      <c r="I9" s="26">
        <v>4.4000000000000004</v>
      </c>
      <c r="J9" s="26">
        <v>1.6</v>
      </c>
      <c r="K9" s="29">
        <v>1</v>
      </c>
      <c r="L9" s="7">
        <v>3</v>
      </c>
      <c r="M9" s="28">
        <f t="shared" si="0"/>
        <v>4.4000000000000004</v>
      </c>
      <c r="N9" s="28">
        <f t="shared" si="0"/>
        <v>4.8000000000000007</v>
      </c>
      <c r="O9" s="28">
        <f>M9+N9</f>
        <v>9.2000000000000011</v>
      </c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</row>
    <row r="10" spans="2:26" ht="15" customHeight="1" x14ac:dyDescent="0.25">
      <c r="B10" s="26">
        <v>1</v>
      </c>
      <c r="C10" s="26">
        <v>1</v>
      </c>
      <c r="D10" s="27" t="s">
        <v>224</v>
      </c>
      <c r="E10" s="26">
        <v>4</v>
      </c>
      <c r="F10" s="49">
        <v>6</v>
      </c>
      <c r="G10" s="28">
        <f>F10*0.6</f>
        <v>3.5999999999999996</v>
      </c>
      <c r="H10" s="28">
        <f t="shared" ref="H10:H48" si="2">F10-G10</f>
        <v>2.4000000000000004</v>
      </c>
      <c r="I10" s="26">
        <v>3.6</v>
      </c>
      <c r="J10" s="26">
        <v>2.4</v>
      </c>
      <c r="K10" s="29">
        <v>1</v>
      </c>
      <c r="L10" s="66">
        <v>3</v>
      </c>
      <c r="M10" s="28">
        <f t="shared" ref="M10:M15" si="3">I10*K10</f>
        <v>3.6</v>
      </c>
      <c r="N10" s="28">
        <f t="shared" ref="N10:N15" si="4">J10*L10</f>
        <v>7.1999999999999993</v>
      </c>
      <c r="O10" s="28">
        <f t="shared" ref="O10:O15" si="5">M10+N10</f>
        <v>10.799999999999999</v>
      </c>
      <c r="P10" s="4" t="s">
        <v>260</v>
      </c>
      <c r="Q10"/>
      <c r="R10"/>
    </row>
    <row r="11" spans="2:26" ht="15" customHeight="1" x14ac:dyDescent="0.25">
      <c r="B11" s="26">
        <v>1</v>
      </c>
      <c r="C11" s="26">
        <v>2</v>
      </c>
      <c r="D11" s="27" t="s">
        <v>66</v>
      </c>
      <c r="E11" s="26">
        <v>5</v>
      </c>
      <c r="F11" s="49">
        <v>6</v>
      </c>
      <c r="G11" s="26">
        <f t="shared" ref="G11" si="6">F11*0.55</f>
        <v>3.3000000000000003</v>
      </c>
      <c r="H11" s="28">
        <f>F11-G11</f>
        <v>2.6999999999999997</v>
      </c>
      <c r="I11" s="26">
        <v>3.3</v>
      </c>
      <c r="J11" s="26">
        <v>2.7</v>
      </c>
      <c r="K11" s="29">
        <v>1</v>
      </c>
      <c r="L11" s="7">
        <v>3</v>
      </c>
      <c r="M11" s="28">
        <f t="shared" ref="M11:N13" si="7">I11*K11</f>
        <v>3.3</v>
      </c>
      <c r="N11" s="28">
        <f t="shared" si="7"/>
        <v>8.1000000000000014</v>
      </c>
      <c r="O11" s="28">
        <f>M11+N11</f>
        <v>11.400000000000002</v>
      </c>
      <c r="P11"/>
      <c r="Q11"/>
      <c r="R11"/>
    </row>
    <row r="12" spans="2:26" ht="15" customHeight="1" x14ac:dyDescent="0.25">
      <c r="B12" s="26">
        <v>1</v>
      </c>
      <c r="C12" s="26">
        <v>2</v>
      </c>
      <c r="D12" s="27" t="s">
        <v>0</v>
      </c>
      <c r="E12" s="26">
        <v>4</v>
      </c>
      <c r="F12" s="49">
        <v>6</v>
      </c>
      <c r="G12" s="28">
        <f>F12*0.6</f>
        <v>3.5999999999999996</v>
      </c>
      <c r="H12" s="28">
        <f>F12-G12</f>
        <v>2.4000000000000004</v>
      </c>
      <c r="I12" s="26">
        <v>3.6</v>
      </c>
      <c r="J12" s="26">
        <v>2.4</v>
      </c>
      <c r="K12" s="29">
        <v>1</v>
      </c>
      <c r="L12" s="7">
        <v>3</v>
      </c>
      <c r="M12" s="28">
        <f t="shared" si="7"/>
        <v>3.6</v>
      </c>
      <c r="N12" s="28">
        <f t="shared" si="7"/>
        <v>7.1999999999999993</v>
      </c>
      <c r="O12" s="28">
        <f>M12+N12</f>
        <v>10.799999999999999</v>
      </c>
      <c r="P12"/>
      <c r="Q12"/>
      <c r="R12"/>
    </row>
    <row r="13" spans="2:26" ht="15" customHeight="1" x14ac:dyDescent="0.25">
      <c r="B13" s="26">
        <v>1</v>
      </c>
      <c r="C13" s="26">
        <v>2</v>
      </c>
      <c r="D13" s="27" t="s">
        <v>68</v>
      </c>
      <c r="E13" s="26">
        <v>1</v>
      </c>
      <c r="F13" s="49">
        <v>6</v>
      </c>
      <c r="G13" s="26">
        <f>F13*0.7</f>
        <v>4.1999999999999993</v>
      </c>
      <c r="H13" s="28">
        <f>F13-G13</f>
        <v>1.8000000000000007</v>
      </c>
      <c r="I13" s="26">
        <v>4.2</v>
      </c>
      <c r="J13" s="26">
        <v>1.8</v>
      </c>
      <c r="K13" s="29">
        <v>1</v>
      </c>
      <c r="L13" s="7">
        <v>2</v>
      </c>
      <c r="M13" s="28">
        <f t="shared" si="7"/>
        <v>4.2</v>
      </c>
      <c r="N13" s="28">
        <f t="shared" si="7"/>
        <v>3.6</v>
      </c>
      <c r="O13" s="28">
        <f>M13+N13</f>
        <v>7.8000000000000007</v>
      </c>
      <c r="P13"/>
      <c r="Q13"/>
      <c r="R13"/>
    </row>
    <row r="14" spans="2:26" ht="15" customHeight="1" x14ac:dyDescent="0.25">
      <c r="B14" s="26">
        <v>1</v>
      </c>
      <c r="C14" s="26">
        <v>2</v>
      </c>
      <c r="D14" s="27" t="s">
        <v>230</v>
      </c>
      <c r="E14" s="26">
        <v>2</v>
      </c>
      <c r="F14" s="25">
        <v>6</v>
      </c>
      <c r="G14" s="28">
        <f>F14*0.65</f>
        <v>3.9000000000000004</v>
      </c>
      <c r="H14" s="28">
        <f t="shared" si="2"/>
        <v>2.0999999999999996</v>
      </c>
      <c r="I14" s="26">
        <v>4.4000000000000004</v>
      </c>
      <c r="J14" s="26">
        <v>1.6</v>
      </c>
      <c r="K14" s="29">
        <v>1</v>
      </c>
      <c r="L14" s="7">
        <v>3</v>
      </c>
      <c r="M14" s="28">
        <f t="shared" si="3"/>
        <v>4.4000000000000004</v>
      </c>
      <c r="N14" s="28">
        <f t="shared" si="4"/>
        <v>4.8000000000000007</v>
      </c>
      <c r="O14" s="28">
        <f t="shared" si="5"/>
        <v>9.2000000000000011</v>
      </c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</row>
    <row r="15" spans="2:26" ht="15" customHeight="1" x14ac:dyDescent="0.25">
      <c r="B15" s="26">
        <v>1</v>
      </c>
      <c r="C15" s="26">
        <v>2</v>
      </c>
      <c r="D15" s="27" t="s">
        <v>225</v>
      </c>
      <c r="E15" s="26">
        <v>4</v>
      </c>
      <c r="F15" s="49">
        <v>6</v>
      </c>
      <c r="G15" s="28">
        <f>F15*0.6</f>
        <v>3.5999999999999996</v>
      </c>
      <c r="H15" s="28">
        <f t="shared" si="2"/>
        <v>2.4000000000000004</v>
      </c>
      <c r="I15" s="26">
        <v>3.6</v>
      </c>
      <c r="J15" s="26">
        <v>2.4</v>
      </c>
      <c r="K15" s="29">
        <v>1</v>
      </c>
      <c r="L15" s="12">
        <v>3</v>
      </c>
      <c r="M15" s="28">
        <f t="shared" si="3"/>
        <v>3.6</v>
      </c>
      <c r="N15" s="28">
        <f t="shared" si="4"/>
        <v>7.1999999999999993</v>
      </c>
      <c r="O15" s="28">
        <f t="shared" si="5"/>
        <v>10.799999999999999</v>
      </c>
      <c r="P15" s="4" t="s">
        <v>260</v>
      </c>
      <c r="Q15"/>
      <c r="R15"/>
    </row>
    <row r="16" spans="2:26" ht="15" customHeight="1" x14ac:dyDescent="0.25">
      <c r="B16" s="114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6"/>
      <c r="P16"/>
      <c r="Q16"/>
      <c r="R16"/>
    </row>
    <row r="17" spans="2:27" ht="15" customHeight="1" x14ac:dyDescent="0.25">
      <c r="B17" s="26">
        <v>2</v>
      </c>
      <c r="C17" s="26" t="s">
        <v>161</v>
      </c>
      <c r="D17" s="27" t="s">
        <v>65</v>
      </c>
      <c r="E17" s="26">
        <v>2</v>
      </c>
      <c r="F17" s="49">
        <v>6</v>
      </c>
      <c r="G17" s="28">
        <f>F17*0.65</f>
        <v>3.9000000000000004</v>
      </c>
      <c r="H17" s="28">
        <f t="shared" si="2"/>
        <v>2.0999999999999996</v>
      </c>
      <c r="I17" s="26">
        <v>4.2</v>
      </c>
      <c r="J17" s="26">
        <v>1.8</v>
      </c>
      <c r="K17" s="29">
        <v>1</v>
      </c>
      <c r="L17" s="7">
        <v>2</v>
      </c>
      <c r="M17" s="28">
        <f t="shared" ref="M17" si="8">I17*K17</f>
        <v>4.2</v>
      </c>
      <c r="N17" s="28">
        <f t="shared" ref="N17" si="9">J17*L17</f>
        <v>3.6</v>
      </c>
      <c r="O17" s="28">
        <f t="shared" ref="O17" si="10">M17+N17</f>
        <v>7.8000000000000007</v>
      </c>
      <c r="P17"/>
      <c r="Q17"/>
      <c r="R17"/>
    </row>
    <row r="18" spans="2:27" ht="15" customHeight="1" x14ac:dyDescent="0.25">
      <c r="B18" s="26">
        <v>2</v>
      </c>
      <c r="C18" s="26">
        <v>1</v>
      </c>
      <c r="D18" s="27" t="s">
        <v>70</v>
      </c>
      <c r="E18" s="26">
        <v>4</v>
      </c>
      <c r="F18" s="49">
        <v>4.5</v>
      </c>
      <c r="G18" s="28">
        <f>F18*0.6</f>
        <v>2.6999999999999997</v>
      </c>
      <c r="H18" s="28">
        <f>F18-G18</f>
        <v>1.8000000000000003</v>
      </c>
      <c r="I18" s="28">
        <v>2.7</v>
      </c>
      <c r="J18" s="28">
        <v>1.8</v>
      </c>
      <c r="K18" s="29">
        <v>1</v>
      </c>
      <c r="L18" s="7">
        <v>2</v>
      </c>
      <c r="M18" s="28">
        <f t="shared" ref="M18:N22" si="11">I18*K18</f>
        <v>2.7</v>
      </c>
      <c r="N18" s="28">
        <f t="shared" si="11"/>
        <v>3.6</v>
      </c>
      <c r="O18" s="28">
        <f>M18+N18</f>
        <v>6.3000000000000007</v>
      </c>
      <c r="P18"/>
      <c r="Q18"/>
      <c r="R18"/>
      <c r="AA18" s="1"/>
    </row>
    <row r="19" spans="2:27" ht="15" customHeight="1" x14ac:dyDescent="0.25">
      <c r="B19" s="26">
        <v>2</v>
      </c>
      <c r="C19" s="26">
        <v>1</v>
      </c>
      <c r="D19" s="27" t="s">
        <v>71</v>
      </c>
      <c r="E19" s="26">
        <v>4</v>
      </c>
      <c r="F19" s="49">
        <v>4.5</v>
      </c>
      <c r="G19" s="28">
        <f>F19*0.6</f>
        <v>2.6999999999999997</v>
      </c>
      <c r="H19" s="28">
        <f>F19-G19</f>
        <v>1.8000000000000003</v>
      </c>
      <c r="I19" s="28">
        <v>2.7</v>
      </c>
      <c r="J19" s="28">
        <v>1.8</v>
      </c>
      <c r="K19" s="29">
        <v>1</v>
      </c>
      <c r="L19" s="7">
        <v>2</v>
      </c>
      <c r="M19" s="28">
        <f t="shared" si="11"/>
        <v>2.7</v>
      </c>
      <c r="N19" s="28">
        <f t="shared" si="11"/>
        <v>3.6</v>
      </c>
      <c r="O19" s="28">
        <f>M19+N19</f>
        <v>6.3000000000000007</v>
      </c>
      <c r="P19" s="109"/>
      <c r="Q19" s="109"/>
      <c r="R19" s="109"/>
      <c r="S19" s="109"/>
      <c r="T19" s="109"/>
      <c r="AA19" s="1"/>
    </row>
    <row r="20" spans="2:27" ht="15" customHeight="1" x14ac:dyDescent="0.25">
      <c r="B20" s="26">
        <v>2</v>
      </c>
      <c r="C20" s="26">
        <v>1</v>
      </c>
      <c r="D20" s="27" t="s">
        <v>69</v>
      </c>
      <c r="E20" s="26">
        <v>4</v>
      </c>
      <c r="F20" s="49">
        <v>6</v>
      </c>
      <c r="G20" s="28">
        <f>F20*0.6</f>
        <v>3.5999999999999996</v>
      </c>
      <c r="H20" s="28">
        <f>F20-G20</f>
        <v>2.4000000000000004</v>
      </c>
      <c r="I20" s="28">
        <v>3.6</v>
      </c>
      <c r="J20" s="28">
        <v>2.4</v>
      </c>
      <c r="K20" s="29">
        <v>1</v>
      </c>
      <c r="L20" s="7">
        <v>2</v>
      </c>
      <c r="M20" s="28">
        <f t="shared" si="11"/>
        <v>3.6</v>
      </c>
      <c r="N20" s="28">
        <f t="shared" si="11"/>
        <v>4.8</v>
      </c>
      <c r="O20" s="28">
        <f>M20+N20</f>
        <v>8.4</v>
      </c>
      <c r="P20" s="109"/>
      <c r="Q20" s="109"/>
      <c r="R20" s="109"/>
      <c r="S20" s="109"/>
      <c r="T20" s="109"/>
      <c r="U20" s="109"/>
      <c r="V20" s="109"/>
      <c r="AA20" s="1"/>
    </row>
    <row r="21" spans="2:27" ht="15" customHeight="1" x14ac:dyDescent="0.25">
      <c r="B21" s="26">
        <v>2</v>
      </c>
      <c r="C21" s="26">
        <v>1</v>
      </c>
      <c r="D21" s="27" t="s">
        <v>231</v>
      </c>
      <c r="E21" s="26">
        <v>5</v>
      </c>
      <c r="F21" s="49">
        <v>5</v>
      </c>
      <c r="G21" s="28">
        <f>F21*0.55</f>
        <v>2.75</v>
      </c>
      <c r="H21" s="28">
        <f>F21-G21</f>
        <v>2.25</v>
      </c>
      <c r="I21" s="28">
        <v>4.2</v>
      </c>
      <c r="J21" s="28">
        <v>0.8</v>
      </c>
      <c r="K21" s="29">
        <v>1</v>
      </c>
      <c r="L21" s="7">
        <v>2</v>
      </c>
      <c r="M21" s="28">
        <f t="shared" si="11"/>
        <v>4.2</v>
      </c>
      <c r="N21" s="28">
        <f t="shared" si="11"/>
        <v>1.6</v>
      </c>
      <c r="O21" s="28">
        <f>M21+N21</f>
        <v>5.8000000000000007</v>
      </c>
      <c r="P21"/>
      <c r="Q21"/>
      <c r="R21"/>
      <c r="AA21" s="1"/>
    </row>
    <row r="22" spans="2:27" ht="15" customHeight="1" x14ac:dyDescent="0.25">
      <c r="B22" s="26">
        <v>2</v>
      </c>
      <c r="C22" s="26">
        <v>1</v>
      </c>
      <c r="D22" s="27" t="s">
        <v>232</v>
      </c>
      <c r="E22" s="26">
        <v>4</v>
      </c>
      <c r="F22" s="49">
        <v>5</v>
      </c>
      <c r="G22" s="28">
        <f t="shared" ref="G22" si="12">F22*0.6</f>
        <v>3</v>
      </c>
      <c r="H22" s="28">
        <f>F22-G22</f>
        <v>2</v>
      </c>
      <c r="I22" s="28">
        <v>4</v>
      </c>
      <c r="J22" s="28">
        <v>1</v>
      </c>
      <c r="K22" s="29">
        <v>1</v>
      </c>
      <c r="L22" s="7">
        <v>2</v>
      </c>
      <c r="M22" s="28">
        <f t="shared" si="11"/>
        <v>4</v>
      </c>
      <c r="N22" s="28">
        <f t="shared" si="11"/>
        <v>2</v>
      </c>
      <c r="O22" s="28">
        <f>M22+N22</f>
        <v>6</v>
      </c>
      <c r="P22" s="109"/>
      <c r="Q22" s="109"/>
      <c r="R22" s="109"/>
      <c r="S22" s="109"/>
      <c r="T22" s="109"/>
      <c r="AA22" s="1"/>
    </row>
    <row r="23" spans="2:27" ht="15" customHeight="1" x14ac:dyDescent="0.25">
      <c r="B23" s="26">
        <v>2</v>
      </c>
      <c r="C23" s="26">
        <v>1</v>
      </c>
      <c r="D23" s="27" t="s">
        <v>233</v>
      </c>
      <c r="E23" s="26">
        <v>5</v>
      </c>
      <c r="F23" s="49">
        <v>5</v>
      </c>
      <c r="G23" s="28">
        <f t="shared" ref="G23" si="13">F23*0.55</f>
        <v>2.75</v>
      </c>
      <c r="H23" s="28">
        <f t="shared" si="2"/>
        <v>2.25</v>
      </c>
      <c r="I23" s="28">
        <v>3.8</v>
      </c>
      <c r="J23" s="28">
        <v>1.2</v>
      </c>
      <c r="K23" s="29">
        <v>1</v>
      </c>
      <c r="L23" s="7">
        <v>2</v>
      </c>
      <c r="M23" s="28">
        <f t="shared" ref="M23:M28" si="14">I23*K23</f>
        <v>3.8</v>
      </c>
      <c r="N23" s="28">
        <f t="shared" ref="N23:N28" si="15">J23*L23</f>
        <v>2.4</v>
      </c>
      <c r="O23" s="28">
        <f t="shared" ref="O23:O28" si="16">M23+N23</f>
        <v>6.1999999999999993</v>
      </c>
      <c r="P23" s="4"/>
      <c r="Q23"/>
      <c r="R23"/>
    </row>
    <row r="24" spans="2:27" ht="15" customHeight="1" x14ac:dyDescent="0.25">
      <c r="B24" s="26">
        <v>2</v>
      </c>
      <c r="C24" s="26">
        <v>2</v>
      </c>
      <c r="D24" s="27" t="s">
        <v>72</v>
      </c>
      <c r="E24" s="26">
        <v>5</v>
      </c>
      <c r="F24" s="49">
        <v>6</v>
      </c>
      <c r="G24" s="26">
        <f t="shared" ref="G24" si="17">F24*0.55</f>
        <v>3.3000000000000003</v>
      </c>
      <c r="H24" s="28">
        <f t="shared" si="2"/>
        <v>2.6999999999999997</v>
      </c>
      <c r="I24" s="67">
        <v>5</v>
      </c>
      <c r="J24" s="67">
        <v>1</v>
      </c>
      <c r="K24" s="29">
        <v>1</v>
      </c>
      <c r="L24" s="7">
        <v>2</v>
      </c>
      <c r="M24" s="28">
        <f t="shared" si="14"/>
        <v>5</v>
      </c>
      <c r="N24" s="28">
        <f t="shared" si="15"/>
        <v>2</v>
      </c>
      <c r="O24" s="28">
        <f t="shared" si="16"/>
        <v>7</v>
      </c>
      <c r="P24" s="4" t="s">
        <v>262</v>
      </c>
      <c r="Q24" s="4"/>
      <c r="R24" s="4"/>
      <c r="S24" s="4"/>
      <c r="T24" s="4"/>
      <c r="AA24" s="1"/>
    </row>
    <row r="25" spans="2:27" ht="15" customHeight="1" x14ac:dyDescent="0.25">
      <c r="B25" s="26">
        <v>2</v>
      </c>
      <c r="C25" s="26">
        <v>2</v>
      </c>
      <c r="D25" s="27" t="s">
        <v>73</v>
      </c>
      <c r="E25" s="26">
        <v>4</v>
      </c>
      <c r="F25" s="49">
        <v>4.5</v>
      </c>
      <c r="G25" s="28">
        <f>F25*0.6</f>
        <v>2.6999999999999997</v>
      </c>
      <c r="H25" s="28">
        <f t="shared" si="2"/>
        <v>1.8000000000000003</v>
      </c>
      <c r="I25" s="28">
        <v>2.7</v>
      </c>
      <c r="J25" s="28">
        <v>1.8</v>
      </c>
      <c r="K25" s="29">
        <v>1</v>
      </c>
      <c r="L25" s="7">
        <v>2</v>
      </c>
      <c r="M25" s="28">
        <f t="shared" si="14"/>
        <v>2.7</v>
      </c>
      <c r="N25" s="28">
        <f t="shared" si="15"/>
        <v>3.6</v>
      </c>
      <c r="O25" s="28">
        <f t="shared" si="16"/>
        <v>6.3000000000000007</v>
      </c>
      <c r="P25" s="109" t="s">
        <v>193</v>
      </c>
      <c r="Q25" s="109"/>
      <c r="R25" s="109"/>
      <c r="S25" s="109"/>
      <c r="T25" s="109"/>
      <c r="U25" s="109"/>
      <c r="V25" s="109"/>
      <c r="W25" s="109"/>
      <c r="X25" s="109"/>
      <c r="AA25" s="1"/>
    </row>
    <row r="26" spans="2:27" ht="15" customHeight="1" x14ac:dyDescent="0.25">
      <c r="B26" s="26">
        <v>2</v>
      </c>
      <c r="C26" s="26">
        <v>2</v>
      </c>
      <c r="D26" s="27" t="s">
        <v>149</v>
      </c>
      <c r="E26" s="26">
        <v>5</v>
      </c>
      <c r="F26" s="49">
        <v>6</v>
      </c>
      <c r="G26" s="26">
        <f t="shared" ref="G26" si="18">F26*0.55</f>
        <v>3.3000000000000003</v>
      </c>
      <c r="H26" s="28">
        <f>F26-G26</f>
        <v>2.6999999999999997</v>
      </c>
      <c r="I26" s="28">
        <v>4.4000000000000004</v>
      </c>
      <c r="J26" s="28">
        <v>1.6</v>
      </c>
      <c r="K26" s="29">
        <v>1</v>
      </c>
      <c r="L26" s="7">
        <v>2</v>
      </c>
      <c r="M26" s="28">
        <f>I26*K26</f>
        <v>4.4000000000000004</v>
      </c>
      <c r="N26" s="28">
        <f>J26*L26</f>
        <v>3.2</v>
      </c>
      <c r="O26" s="28">
        <f>M26+N26</f>
        <v>7.6000000000000005</v>
      </c>
      <c r="P26" s="109"/>
      <c r="Q26" s="109"/>
      <c r="R26" s="109"/>
      <c r="S26" s="109"/>
      <c r="T26" s="109"/>
      <c r="U26" s="109"/>
      <c r="V26" s="109"/>
      <c r="W26" s="109"/>
      <c r="X26" s="109"/>
      <c r="AA26" s="1"/>
    </row>
    <row r="27" spans="2:27" ht="15" customHeight="1" x14ac:dyDescent="0.25">
      <c r="B27" s="26">
        <v>2</v>
      </c>
      <c r="C27" s="26">
        <v>2</v>
      </c>
      <c r="D27" s="27" t="s">
        <v>153</v>
      </c>
      <c r="E27" s="26">
        <v>4</v>
      </c>
      <c r="F27" s="49">
        <v>4.5</v>
      </c>
      <c r="G27" s="28">
        <f>F27*0.6</f>
        <v>2.6999999999999997</v>
      </c>
      <c r="H27" s="28">
        <f>F27-G27</f>
        <v>1.8000000000000003</v>
      </c>
      <c r="I27" s="28">
        <v>2.7</v>
      </c>
      <c r="J27" s="28">
        <v>1.8</v>
      </c>
      <c r="K27" s="29">
        <v>1</v>
      </c>
      <c r="L27" s="7">
        <v>2</v>
      </c>
      <c r="M27" s="28">
        <f>I27*K27</f>
        <v>2.7</v>
      </c>
      <c r="N27" s="28">
        <f>J27*L27</f>
        <v>3.6</v>
      </c>
      <c r="O27" s="28">
        <f>M27+N27</f>
        <v>6.3000000000000007</v>
      </c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AA27" s="1"/>
    </row>
    <row r="28" spans="2:27" ht="15" customHeight="1" x14ac:dyDescent="0.25">
      <c r="B28" s="26">
        <v>2</v>
      </c>
      <c r="C28" s="26">
        <v>2</v>
      </c>
      <c r="D28" s="27" t="s">
        <v>226</v>
      </c>
      <c r="E28" s="26">
        <v>1</v>
      </c>
      <c r="F28" s="49">
        <v>3</v>
      </c>
      <c r="G28" s="26">
        <f>F28*0.7</f>
        <v>2.0999999999999996</v>
      </c>
      <c r="H28" s="28">
        <f t="shared" si="2"/>
        <v>0.90000000000000036</v>
      </c>
      <c r="I28" s="28">
        <v>2.1</v>
      </c>
      <c r="J28" s="28">
        <v>0.9</v>
      </c>
      <c r="K28" s="29">
        <v>1</v>
      </c>
      <c r="L28" s="1">
        <v>2</v>
      </c>
      <c r="M28" s="28">
        <f t="shared" si="14"/>
        <v>2.1</v>
      </c>
      <c r="N28" s="28">
        <f t="shared" si="15"/>
        <v>1.8</v>
      </c>
      <c r="O28" s="28">
        <f t="shared" si="16"/>
        <v>3.9000000000000004</v>
      </c>
      <c r="P28"/>
      <c r="Q28"/>
      <c r="R28"/>
      <c r="AA28" s="1"/>
    </row>
    <row r="29" spans="2:27" ht="15" customHeight="1" x14ac:dyDescent="0.25">
      <c r="B29" s="114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6"/>
      <c r="P29"/>
      <c r="Q29"/>
      <c r="R29"/>
      <c r="AA29" s="1"/>
    </row>
    <row r="30" spans="2:27" ht="15" customHeight="1" x14ac:dyDescent="0.25">
      <c r="B30" s="26">
        <v>3</v>
      </c>
      <c r="C30" s="26">
        <v>1</v>
      </c>
      <c r="D30" s="27" t="s">
        <v>74</v>
      </c>
      <c r="E30" s="26">
        <v>4</v>
      </c>
      <c r="F30" s="49">
        <v>6</v>
      </c>
      <c r="G30" s="28">
        <f t="shared" ref="G30:G31" si="19">F30*0.6</f>
        <v>3.5999999999999996</v>
      </c>
      <c r="H30" s="28">
        <f t="shared" si="2"/>
        <v>2.4000000000000004</v>
      </c>
      <c r="I30" s="28">
        <v>3.8</v>
      </c>
      <c r="J30" s="28">
        <v>2.2000000000000002</v>
      </c>
      <c r="K30" s="29">
        <v>1</v>
      </c>
      <c r="L30" s="7">
        <v>2</v>
      </c>
      <c r="M30" s="28">
        <f t="shared" ref="M30" si="20">I30*K30</f>
        <v>3.8</v>
      </c>
      <c r="N30" s="28">
        <f t="shared" ref="N30" si="21">J30*L30</f>
        <v>4.4000000000000004</v>
      </c>
      <c r="O30" s="28">
        <f t="shared" ref="O30" si="22">M30+N30</f>
        <v>8.1999999999999993</v>
      </c>
      <c r="P30" s="4"/>
      <c r="Q30" s="4"/>
      <c r="R30"/>
      <c r="AA30" s="1"/>
    </row>
    <row r="31" spans="2:27" ht="15" customHeight="1" x14ac:dyDescent="0.25">
      <c r="B31" s="26">
        <v>3</v>
      </c>
      <c r="C31" s="26">
        <v>1</v>
      </c>
      <c r="D31" s="27" t="s">
        <v>75</v>
      </c>
      <c r="E31" s="26">
        <v>4</v>
      </c>
      <c r="F31" s="49">
        <v>6</v>
      </c>
      <c r="G31" s="28">
        <f t="shared" si="19"/>
        <v>3.5999999999999996</v>
      </c>
      <c r="H31" s="28">
        <f t="shared" si="2"/>
        <v>2.4000000000000004</v>
      </c>
      <c r="I31" s="28">
        <v>5.6</v>
      </c>
      <c r="J31" s="28">
        <v>0.4</v>
      </c>
      <c r="K31" s="29">
        <v>1</v>
      </c>
      <c r="L31" s="7">
        <v>2</v>
      </c>
      <c r="M31" s="28">
        <f t="shared" ref="M31:M40" si="23">I31*K31</f>
        <v>5.6</v>
      </c>
      <c r="N31" s="28">
        <f t="shared" ref="N31:N40" si="24">J31*L31</f>
        <v>0.8</v>
      </c>
      <c r="O31" s="28">
        <f t="shared" ref="O31:O40" si="25">M31+N31</f>
        <v>6.3999999999999995</v>
      </c>
      <c r="P31"/>
      <c r="Q31"/>
      <c r="R31"/>
      <c r="AA31" s="1"/>
    </row>
    <row r="32" spans="2:27" ht="15" customHeight="1" x14ac:dyDescent="0.25">
      <c r="B32" s="26">
        <v>3</v>
      </c>
      <c r="C32" s="26">
        <v>1</v>
      </c>
      <c r="D32" s="27" t="s">
        <v>76</v>
      </c>
      <c r="E32" s="26">
        <v>5</v>
      </c>
      <c r="F32" s="49">
        <v>6</v>
      </c>
      <c r="G32" s="26">
        <f t="shared" ref="G32" si="26">F32*0.55</f>
        <v>3.3000000000000003</v>
      </c>
      <c r="H32" s="28">
        <f>F32-G32</f>
        <v>2.6999999999999997</v>
      </c>
      <c r="I32" s="28">
        <v>3.7</v>
      </c>
      <c r="J32" s="28">
        <v>2.2999999999999998</v>
      </c>
      <c r="K32" s="29">
        <v>1</v>
      </c>
      <c r="L32" s="7">
        <v>2</v>
      </c>
      <c r="M32" s="28">
        <f>I32*K32</f>
        <v>3.7</v>
      </c>
      <c r="N32" s="28">
        <f>J32*L32</f>
        <v>4.5999999999999996</v>
      </c>
      <c r="O32" s="28">
        <f>M32+N32</f>
        <v>8.3000000000000007</v>
      </c>
      <c r="P32" s="109"/>
      <c r="Q32" s="109"/>
      <c r="R32" s="109"/>
      <c r="AA32" s="1"/>
    </row>
    <row r="33" spans="2:27" ht="15" customHeight="1" x14ac:dyDescent="0.25">
      <c r="B33" s="26">
        <v>3</v>
      </c>
      <c r="C33" s="26">
        <v>1</v>
      </c>
      <c r="D33" s="45" t="s">
        <v>213</v>
      </c>
      <c r="E33" s="26">
        <v>4</v>
      </c>
      <c r="F33" s="49">
        <v>4.5</v>
      </c>
      <c r="G33" s="28">
        <f>F33*0.6</f>
        <v>2.6999999999999997</v>
      </c>
      <c r="H33" s="28">
        <f>F33-G33</f>
        <v>1.8000000000000003</v>
      </c>
      <c r="I33" s="26">
        <v>2.7</v>
      </c>
      <c r="J33" s="26">
        <v>1.8</v>
      </c>
      <c r="K33" s="29">
        <v>2</v>
      </c>
      <c r="L33" s="7">
        <v>3</v>
      </c>
      <c r="M33" s="28">
        <f>I33*K33</f>
        <v>5.4</v>
      </c>
      <c r="N33" s="28">
        <f>J33*L33</f>
        <v>5.4</v>
      </c>
      <c r="O33" s="28">
        <f>M33+N33</f>
        <v>10.8</v>
      </c>
      <c r="P33" s="48" t="s">
        <v>221</v>
      </c>
      <c r="Q33" s="48"/>
      <c r="R33" s="48"/>
    </row>
    <row r="34" spans="2:27" ht="15" customHeight="1" x14ac:dyDescent="0.25">
      <c r="B34" s="26">
        <v>3</v>
      </c>
      <c r="C34" s="26">
        <v>1</v>
      </c>
      <c r="D34" s="27" t="s">
        <v>155</v>
      </c>
      <c r="E34" s="26">
        <v>4</v>
      </c>
      <c r="F34" s="49">
        <v>4.5</v>
      </c>
      <c r="G34" s="28">
        <f t="shared" ref="G34:G40" si="27">F34*0.6</f>
        <v>2.6999999999999997</v>
      </c>
      <c r="H34" s="28">
        <f t="shared" si="2"/>
        <v>1.8000000000000003</v>
      </c>
      <c r="I34" s="28">
        <v>4</v>
      </c>
      <c r="J34" s="28">
        <v>0.5</v>
      </c>
      <c r="K34" s="29">
        <v>1</v>
      </c>
      <c r="L34" s="7">
        <v>2</v>
      </c>
      <c r="M34" s="28">
        <f t="shared" si="23"/>
        <v>4</v>
      </c>
      <c r="N34" s="28">
        <f t="shared" si="24"/>
        <v>1</v>
      </c>
      <c r="O34" s="28">
        <f t="shared" si="25"/>
        <v>5</v>
      </c>
      <c r="P34" s="109"/>
      <c r="Q34" s="109"/>
      <c r="R34" s="109"/>
      <c r="S34" s="109"/>
      <c r="T34" s="109"/>
      <c r="AA34" s="1"/>
    </row>
    <row r="35" spans="2:27" ht="15" customHeight="1" x14ac:dyDescent="0.25">
      <c r="B35" s="26">
        <v>3</v>
      </c>
      <c r="C35" s="26">
        <v>2</v>
      </c>
      <c r="D35" s="27" t="s">
        <v>77</v>
      </c>
      <c r="E35" s="26">
        <v>4</v>
      </c>
      <c r="F35" s="49">
        <v>6</v>
      </c>
      <c r="G35" s="28">
        <f t="shared" si="27"/>
        <v>3.5999999999999996</v>
      </c>
      <c r="H35" s="28">
        <f t="shared" si="2"/>
        <v>2.4000000000000004</v>
      </c>
      <c r="I35" s="28">
        <v>5</v>
      </c>
      <c r="J35" s="28">
        <v>1</v>
      </c>
      <c r="K35" s="29">
        <v>1</v>
      </c>
      <c r="L35" s="7">
        <v>2</v>
      </c>
      <c r="M35" s="28">
        <f t="shared" si="23"/>
        <v>5</v>
      </c>
      <c r="N35" s="28">
        <f t="shared" si="24"/>
        <v>2</v>
      </c>
      <c r="O35" s="28">
        <f t="shared" si="25"/>
        <v>7</v>
      </c>
      <c r="P35" s="4"/>
      <c r="Q35"/>
      <c r="R35"/>
      <c r="AA35" s="1"/>
    </row>
    <row r="36" spans="2:27" ht="15" customHeight="1" x14ac:dyDescent="0.25">
      <c r="B36" s="26">
        <v>3</v>
      </c>
      <c r="C36" s="26">
        <v>2</v>
      </c>
      <c r="D36" s="27" t="s">
        <v>78</v>
      </c>
      <c r="E36" s="26">
        <v>4</v>
      </c>
      <c r="F36" s="49">
        <v>6</v>
      </c>
      <c r="G36" s="28">
        <f t="shared" si="27"/>
        <v>3.5999999999999996</v>
      </c>
      <c r="H36" s="28">
        <f t="shared" si="2"/>
        <v>2.4000000000000004</v>
      </c>
      <c r="I36" s="28">
        <v>4</v>
      </c>
      <c r="J36" s="28">
        <v>2</v>
      </c>
      <c r="K36" s="29">
        <v>1</v>
      </c>
      <c r="L36" s="7">
        <v>2</v>
      </c>
      <c r="M36" s="28">
        <f t="shared" si="23"/>
        <v>4</v>
      </c>
      <c r="N36" s="28">
        <f t="shared" si="24"/>
        <v>4</v>
      </c>
      <c r="O36" s="28">
        <f t="shared" si="25"/>
        <v>8</v>
      </c>
      <c r="P36" s="109"/>
      <c r="Q36" s="109"/>
      <c r="R36" s="109"/>
      <c r="S36" s="109"/>
      <c r="T36" s="109"/>
      <c r="AA36" s="1"/>
    </row>
    <row r="37" spans="2:27" ht="15" customHeight="1" x14ac:dyDescent="0.25">
      <c r="B37" s="26">
        <v>3</v>
      </c>
      <c r="C37" s="26">
        <v>2</v>
      </c>
      <c r="D37" s="27" t="s">
        <v>79</v>
      </c>
      <c r="E37" s="26">
        <v>4</v>
      </c>
      <c r="F37" s="49">
        <v>6</v>
      </c>
      <c r="G37" s="28">
        <f t="shared" si="27"/>
        <v>3.5999999999999996</v>
      </c>
      <c r="H37" s="28">
        <f t="shared" si="2"/>
        <v>2.4000000000000004</v>
      </c>
      <c r="I37" s="28">
        <v>4</v>
      </c>
      <c r="J37" s="28">
        <v>2</v>
      </c>
      <c r="K37" s="29">
        <v>1</v>
      </c>
      <c r="L37" s="7">
        <v>2</v>
      </c>
      <c r="M37" s="28">
        <f t="shared" si="23"/>
        <v>4</v>
      </c>
      <c r="N37" s="28">
        <f t="shared" si="24"/>
        <v>4</v>
      </c>
      <c r="O37" s="28">
        <f t="shared" si="25"/>
        <v>8</v>
      </c>
      <c r="P37"/>
      <c r="Q37"/>
      <c r="R37"/>
      <c r="AA37" s="1"/>
    </row>
    <row r="38" spans="2:27" ht="15" customHeight="1" x14ac:dyDescent="0.25">
      <c r="B38" s="26">
        <v>3</v>
      </c>
      <c r="C38" s="26">
        <v>2</v>
      </c>
      <c r="D38" s="27" t="s">
        <v>80</v>
      </c>
      <c r="E38" s="26">
        <v>4</v>
      </c>
      <c r="F38" s="49">
        <v>6</v>
      </c>
      <c r="G38" s="28">
        <f t="shared" si="27"/>
        <v>3.5999999999999996</v>
      </c>
      <c r="H38" s="28">
        <f t="shared" si="2"/>
        <v>2.4000000000000004</v>
      </c>
      <c r="I38" s="28">
        <v>5.4</v>
      </c>
      <c r="J38" s="28">
        <v>0.6</v>
      </c>
      <c r="K38" s="29">
        <v>1</v>
      </c>
      <c r="L38" s="7">
        <v>2</v>
      </c>
      <c r="M38" s="28">
        <f t="shared" si="23"/>
        <v>5.4</v>
      </c>
      <c r="N38" s="28">
        <f t="shared" si="24"/>
        <v>1.2</v>
      </c>
      <c r="O38" s="28">
        <f t="shared" si="25"/>
        <v>6.6000000000000005</v>
      </c>
      <c r="P38"/>
      <c r="Q38"/>
      <c r="R38"/>
      <c r="AA38" s="1"/>
    </row>
    <row r="39" spans="2:27" ht="15" customHeight="1" x14ac:dyDescent="0.25">
      <c r="B39" s="26">
        <v>3</v>
      </c>
      <c r="C39" s="26">
        <v>2</v>
      </c>
      <c r="D39" s="27" t="s">
        <v>156</v>
      </c>
      <c r="E39" s="26">
        <v>4</v>
      </c>
      <c r="F39" s="26">
        <v>4.5</v>
      </c>
      <c r="G39" s="28">
        <f t="shared" si="27"/>
        <v>2.6999999999999997</v>
      </c>
      <c r="H39" s="28">
        <f t="shared" si="2"/>
        <v>1.8000000000000003</v>
      </c>
      <c r="I39" s="28">
        <v>4.5</v>
      </c>
      <c r="J39" s="28">
        <v>0</v>
      </c>
      <c r="K39" s="29">
        <v>1</v>
      </c>
      <c r="L39" s="7">
        <v>0</v>
      </c>
      <c r="M39" s="28">
        <f t="shared" si="23"/>
        <v>4.5</v>
      </c>
      <c r="N39" s="28">
        <f t="shared" si="24"/>
        <v>0</v>
      </c>
      <c r="O39" s="28">
        <f t="shared" si="25"/>
        <v>4.5</v>
      </c>
      <c r="P39"/>
      <c r="Q39"/>
      <c r="R39"/>
      <c r="AA39" s="1"/>
    </row>
    <row r="40" spans="2:27" ht="15" customHeight="1" x14ac:dyDescent="0.25">
      <c r="B40" s="26">
        <v>3</v>
      </c>
      <c r="C40" s="26">
        <v>2</v>
      </c>
      <c r="D40" s="27" t="s">
        <v>154</v>
      </c>
      <c r="E40" s="26">
        <v>4</v>
      </c>
      <c r="F40" s="49">
        <v>4.5</v>
      </c>
      <c r="G40" s="28">
        <f t="shared" si="27"/>
        <v>2.6999999999999997</v>
      </c>
      <c r="H40" s="28">
        <f t="shared" si="2"/>
        <v>1.8000000000000003</v>
      </c>
      <c r="I40" s="28">
        <v>4</v>
      </c>
      <c r="J40" s="28">
        <v>0.5</v>
      </c>
      <c r="K40" s="29">
        <v>1</v>
      </c>
      <c r="L40" s="1">
        <v>2</v>
      </c>
      <c r="M40" s="28">
        <f t="shared" si="23"/>
        <v>4</v>
      </c>
      <c r="N40" s="28">
        <f t="shared" si="24"/>
        <v>1</v>
      </c>
      <c r="O40" s="28">
        <f t="shared" si="25"/>
        <v>5</v>
      </c>
      <c r="P40" s="109"/>
      <c r="Q40" s="109"/>
      <c r="R40" s="109"/>
      <c r="AA40" s="1"/>
    </row>
    <row r="41" spans="2:27" ht="15" customHeight="1" x14ac:dyDescent="0.25">
      <c r="B41" s="114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6"/>
      <c r="P41"/>
      <c r="Q41"/>
      <c r="R41"/>
      <c r="AA41" s="1"/>
    </row>
    <row r="42" spans="2:27" ht="15" customHeight="1" x14ac:dyDescent="0.25">
      <c r="B42" s="26">
        <v>4</v>
      </c>
      <c r="C42" s="26">
        <v>1</v>
      </c>
      <c r="D42" s="45" t="s">
        <v>214</v>
      </c>
      <c r="E42" s="26">
        <v>4</v>
      </c>
      <c r="F42" s="49">
        <v>6</v>
      </c>
      <c r="G42" s="28">
        <f t="shared" ref="G42:G46" si="28">F42*0.6</f>
        <v>3.5999999999999996</v>
      </c>
      <c r="H42" s="28">
        <f t="shared" si="2"/>
        <v>2.4000000000000004</v>
      </c>
      <c r="I42" s="26">
        <v>3.6</v>
      </c>
      <c r="J42" s="26">
        <v>2.4</v>
      </c>
      <c r="K42" s="29">
        <v>1</v>
      </c>
      <c r="L42" s="7">
        <v>2</v>
      </c>
      <c r="M42" s="28">
        <f t="shared" ref="M42" si="29">I42*K42</f>
        <v>3.6</v>
      </c>
      <c r="N42" s="28">
        <f t="shared" ref="N42" si="30">J42*L42</f>
        <v>4.8</v>
      </c>
      <c r="O42" s="28">
        <f t="shared" ref="O42" si="31">M42+N42</f>
        <v>8.4</v>
      </c>
      <c r="P42"/>
      <c r="Q42"/>
      <c r="R42"/>
    </row>
    <row r="43" spans="2:27" ht="15" customHeight="1" x14ac:dyDescent="0.25">
      <c r="B43" s="26">
        <v>4</v>
      </c>
      <c r="C43" s="26">
        <v>1</v>
      </c>
      <c r="D43" s="27" t="s">
        <v>81</v>
      </c>
      <c r="E43" s="26">
        <v>4</v>
      </c>
      <c r="F43" s="49">
        <v>4.5</v>
      </c>
      <c r="G43" s="28">
        <f>F43*0.6</f>
        <v>2.6999999999999997</v>
      </c>
      <c r="H43" s="28">
        <f>F43-G43</f>
        <v>1.8000000000000003</v>
      </c>
      <c r="I43" s="26">
        <v>2.7</v>
      </c>
      <c r="J43" s="26">
        <v>1.8</v>
      </c>
      <c r="K43" s="29">
        <v>1</v>
      </c>
      <c r="L43" s="7">
        <v>1</v>
      </c>
      <c r="M43" s="28">
        <f>I43*K43</f>
        <v>2.7</v>
      </c>
      <c r="N43" s="28">
        <f>J43*L43</f>
        <v>1.8</v>
      </c>
      <c r="O43" s="28">
        <f>M43+N43</f>
        <v>4.5</v>
      </c>
      <c r="P43" s="4"/>
      <c r="Q43"/>
      <c r="R43"/>
    </row>
    <row r="44" spans="2:27" ht="15" customHeight="1" x14ac:dyDescent="0.25">
      <c r="B44" s="26">
        <v>4</v>
      </c>
      <c r="C44" s="26">
        <v>1</v>
      </c>
      <c r="D44" s="27" t="s">
        <v>227</v>
      </c>
      <c r="E44" s="26">
        <v>4</v>
      </c>
      <c r="F44" s="49">
        <v>5</v>
      </c>
      <c r="G44" s="28">
        <f t="shared" si="28"/>
        <v>3</v>
      </c>
      <c r="H44" s="28">
        <f t="shared" si="2"/>
        <v>2</v>
      </c>
      <c r="I44" s="28">
        <v>3</v>
      </c>
      <c r="J44" s="28">
        <v>2</v>
      </c>
      <c r="K44" s="29">
        <v>1</v>
      </c>
      <c r="L44" s="7">
        <v>1</v>
      </c>
      <c r="M44" s="28">
        <f t="shared" ref="M44:M48" si="32">I44*K44</f>
        <v>3</v>
      </c>
      <c r="N44" s="28">
        <f t="shared" ref="N44:N48" si="33">J44*L44</f>
        <v>2</v>
      </c>
      <c r="O44" s="28">
        <f t="shared" ref="O44:O48" si="34">M44+N44</f>
        <v>5</v>
      </c>
      <c r="P44" s="154"/>
      <c r="Q44" s="154"/>
      <c r="R44" s="154"/>
    </row>
    <row r="45" spans="2:27" ht="15" customHeight="1" x14ac:dyDescent="0.25">
      <c r="B45" s="26">
        <v>4</v>
      </c>
      <c r="C45" s="26">
        <v>1</v>
      </c>
      <c r="D45" s="27" t="s">
        <v>228</v>
      </c>
      <c r="E45" s="26">
        <v>4</v>
      </c>
      <c r="F45" s="49">
        <v>5</v>
      </c>
      <c r="G45" s="28">
        <f t="shared" si="28"/>
        <v>3</v>
      </c>
      <c r="H45" s="28">
        <f t="shared" si="2"/>
        <v>2</v>
      </c>
      <c r="I45" s="26">
        <v>3.5</v>
      </c>
      <c r="J45" s="26">
        <v>1.5</v>
      </c>
      <c r="K45" s="29">
        <v>1</v>
      </c>
      <c r="L45" s="7">
        <v>1</v>
      </c>
      <c r="M45" s="28">
        <f t="shared" si="32"/>
        <v>3.5</v>
      </c>
      <c r="N45" s="28">
        <f t="shared" si="33"/>
        <v>1.5</v>
      </c>
      <c r="O45" s="28">
        <f t="shared" si="34"/>
        <v>5</v>
      </c>
      <c r="P45" s="48"/>
      <c r="Q45" s="48"/>
      <c r="R45" s="48"/>
    </row>
    <row r="46" spans="2:27" ht="15" customHeight="1" x14ac:dyDescent="0.25">
      <c r="B46" s="26">
        <v>4</v>
      </c>
      <c r="C46" s="26">
        <v>2</v>
      </c>
      <c r="D46" s="27" t="s">
        <v>229</v>
      </c>
      <c r="E46" s="26">
        <v>4</v>
      </c>
      <c r="F46" s="49">
        <v>4</v>
      </c>
      <c r="G46" s="28">
        <f t="shared" si="28"/>
        <v>2.4</v>
      </c>
      <c r="H46" s="28">
        <f t="shared" si="2"/>
        <v>1.6</v>
      </c>
      <c r="I46" s="26">
        <v>2.4</v>
      </c>
      <c r="J46" s="28">
        <v>1.6</v>
      </c>
      <c r="K46" s="29">
        <v>1</v>
      </c>
      <c r="L46" s="7">
        <v>1</v>
      </c>
      <c r="M46" s="28">
        <f t="shared" si="32"/>
        <v>2.4</v>
      </c>
      <c r="N46" s="28">
        <f t="shared" si="33"/>
        <v>1.6</v>
      </c>
      <c r="O46" s="28">
        <f t="shared" si="34"/>
        <v>4</v>
      </c>
      <c r="P46" s="4"/>
      <c r="Q46"/>
      <c r="R46"/>
      <c r="W46" s="154"/>
      <c r="X46" s="154"/>
      <c r="Y46" s="154"/>
    </row>
    <row r="47" spans="2:27" ht="15" customHeight="1" x14ac:dyDescent="0.25">
      <c r="B47" s="26">
        <v>4</v>
      </c>
      <c r="C47" s="26">
        <v>2</v>
      </c>
      <c r="D47" s="27" t="s">
        <v>234</v>
      </c>
      <c r="E47" s="26">
        <v>4</v>
      </c>
      <c r="F47" s="26">
        <v>4.5</v>
      </c>
      <c r="G47" s="28">
        <f>F47*0.6</f>
        <v>2.6999999999999997</v>
      </c>
      <c r="H47" s="28">
        <f>F47-G47</f>
        <v>1.8000000000000003</v>
      </c>
      <c r="I47" s="28">
        <v>4.0999999999999996</v>
      </c>
      <c r="J47" s="28">
        <v>0.4</v>
      </c>
      <c r="K47" s="29">
        <v>1</v>
      </c>
      <c r="L47" s="7">
        <v>1</v>
      </c>
      <c r="M47" s="28">
        <f>I47*K47</f>
        <v>4.0999999999999996</v>
      </c>
      <c r="N47" s="28">
        <f>J47*L47</f>
        <v>0.4</v>
      </c>
      <c r="O47" s="28">
        <f>M47+N47</f>
        <v>4.5</v>
      </c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"/>
    </row>
    <row r="48" spans="2:27" ht="15" customHeight="1" x14ac:dyDescent="0.25">
      <c r="B48" s="26">
        <v>4</v>
      </c>
      <c r="C48" s="26">
        <v>2</v>
      </c>
      <c r="D48" s="27" t="s">
        <v>235</v>
      </c>
      <c r="E48" s="26">
        <v>1</v>
      </c>
      <c r="F48" s="26">
        <v>3</v>
      </c>
      <c r="G48" s="26">
        <f>F48*0.7</f>
        <v>2.0999999999999996</v>
      </c>
      <c r="H48" s="28">
        <f t="shared" si="2"/>
        <v>0.90000000000000036</v>
      </c>
      <c r="I48" s="26">
        <v>2.1</v>
      </c>
      <c r="J48" s="28">
        <v>0.9</v>
      </c>
      <c r="K48" s="29">
        <v>1</v>
      </c>
      <c r="L48" s="7">
        <v>1</v>
      </c>
      <c r="M48" s="28">
        <f t="shared" si="32"/>
        <v>2.1</v>
      </c>
      <c r="N48" s="28">
        <f t="shared" si="33"/>
        <v>0.9</v>
      </c>
      <c r="O48" s="28">
        <f t="shared" si="34"/>
        <v>3</v>
      </c>
      <c r="P48" s="4"/>
      <c r="Q48"/>
      <c r="R48"/>
      <c r="W48" s="1"/>
      <c r="X48" s="1"/>
      <c r="Y48" s="1"/>
    </row>
    <row r="49" spans="2:19" ht="15" customHeight="1" x14ac:dyDescent="0.25">
      <c r="B49" s="155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7"/>
      <c r="P49"/>
      <c r="Q49"/>
      <c r="R49"/>
    </row>
    <row r="50" spans="2:19" ht="15" customHeight="1" x14ac:dyDescent="0.25">
      <c r="B50" s="1"/>
      <c r="C50" s="1"/>
      <c r="D50" s="46" t="s">
        <v>147</v>
      </c>
      <c r="E50"/>
      <c r="F50"/>
      <c r="G50" s="3"/>
      <c r="H50" s="3"/>
      <c r="I50"/>
      <c r="J50"/>
      <c r="K50" s="2"/>
      <c r="L50" s="47"/>
      <c r="M50" s="3"/>
      <c r="N50" s="3"/>
      <c r="O50" s="3"/>
      <c r="P50"/>
      <c r="Q50"/>
      <c r="R50"/>
    </row>
    <row r="51" spans="2:19" ht="15" customHeight="1" x14ac:dyDescent="0.25">
      <c r="B51" s="1"/>
      <c r="C51" s="1"/>
      <c r="D51" s="46" t="s">
        <v>62</v>
      </c>
      <c r="E51"/>
      <c r="F51"/>
      <c r="G51" s="3"/>
      <c r="H51" s="3"/>
      <c r="I51"/>
      <c r="J51"/>
      <c r="K51" s="2"/>
      <c r="L51" s="47"/>
      <c r="M51" s="3"/>
      <c r="N51" s="3"/>
      <c r="O51" s="3"/>
      <c r="P51" s="109"/>
      <c r="Q51" s="109"/>
      <c r="R51" s="109"/>
      <c r="S51" s="109"/>
    </row>
    <row r="52" spans="2:19" ht="15" customHeight="1" x14ac:dyDescent="0.25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</row>
    <row r="53" spans="2:19" ht="15" customHeight="1" x14ac:dyDescent="0.25">
      <c r="B53" s="105" t="s">
        <v>179</v>
      </c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7"/>
      <c r="P53"/>
      <c r="Q53"/>
      <c r="R53"/>
    </row>
    <row r="54" spans="2:19" ht="15" customHeight="1" x14ac:dyDescent="0.25">
      <c r="B54" s="108" t="s">
        <v>180</v>
      </c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10"/>
      <c r="P54"/>
      <c r="Q54"/>
      <c r="R54"/>
    </row>
    <row r="55" spans="2:19" ht="15" customHeight="1" x14ac:dyDescent="0.25">
      <c r="B55" s="111" t="s">
        <v>181</v>
      </c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3"/>
      <c r="P55"/>
      <c r="Q55"/>
      <c r="R55"/>
    </row>
    <row r="56" spans="2:19" ht="15" customHeight="1" x14ac:dyDescent="0.25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</row>
    <row r="57" spans="2:19" x14ac:dyDescent="0.25">
      <c r="C57" s="1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</row>
  </sheetData>
  <mergeCells count="32">
    <mergeCell ref="P51:S51"/>
    <mergeCell ref="B53:O53"/>
    <mergeCell ref="B54:O54"/>
    <mergeCell ref="B55:O55"/>
    <mergeCell ref="P9:Z9"/>
    <mergeCell ref="B16:O16"/>
    <mergeCell ref="P22:T22"/>
    <mergeCell ref="B29:O29"/>
    <mergeCell ref="P34:T34"/>
    <mergeCell ref="P20:V20"/>
    <mergeCell ref="P27:Y27"/>
    <mergeCell ref="P36:T36"/>
    <mergeCell ref="P32:R32"/>
    <mergeCell ref="P47:Z47"/>
    <mergeCell ref="B41:O41"/>
    <mergeCell ref="P44:R44"/>
    <mergeCell ref="W46:Y46"/>
    <mergeCell ref="B49:O49"/>
    <mergeCell ref="B2:O3"/>
    <mergeCell ref="B4:B5"/>
    <mergeCell ref="C4:C5"/>
    <mergeCell ref="D4:D5"/>
    <mergeCell ref="F4:F5"/>
    <mergeCell ref="G4:H4"/>
    <mergeCell ref="I4:J4"/>
    <mergeCell ref="K4:L4"/>
    <mergeCell ref="M4:O4"/>
    <mergeCell ref="P25:X25"/>
    <mergeCell ref="P26:X26"/>
    <mergeCell ref="P40:R40"/>
    <mergeCell ref="P19:T19"/>
    <mergeCell ref="P14:Z14"/>
  </mergeCells>
  <pageMargins left="0.70866141732283472" right="0.70866141732283472" top="0.74803149606299213" bottom="0.74803149606299213" header="0.31496062992125984" footer="0.31496062992125984"/>
  <pageSetup paperSize="9" scale="38" orientation="landscape" r:id="rId1"/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AB64"/>
  <sheetViews>
    <sheetView view="pageBreakPreview" topLeftCell="A6" zoomScale="90" zoomScaleNormal="70" zoomScaleSheetLayoutView="90" workbookViewId="0">
      <selection activeCell="L11" sqref="L11"/>
    </sheetView>
  </sheetViews>
  <sheetFormatPr baseColWidth="10" defaultColWidth="11.42578125" defaultRowHeight="15" x14ac:dyDescent="0.25"/>
  <cols>
    <col min="1" max="1" width="10.7109375" customWidth="1"/>
    <col min="2" max="2" width="10.7109375" style="4" customWidth="1"/>
    <col min="3" max="3" width="17.28515625" style="4" customWidth="1"/>
    <col min="4" max="4" width="155.85546875" style="6" customWidth="1"/>
    <col min="5" max="5" width="15.7109375" style="1" customWidth="1"/>
    <col min="6" max="6" width="10.7109375" style="1" customWidth="1"/>
    <col min="7" max="10" width="14.7109375" style="1" customWidth="1"/>
    <col min="11" max="15" width="10.7109375" style="1" customWidth="1"/>
    <col min="16" max="19" width="11.42578125" style="1"/>
  </cols>
  <sheetData>
    <row r="2" spans="2:26" ht="15" customHeight="1" x14ac:dyDescent="0.25">
      <c r="B2" s="117" t="s">
        <v>236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9"/>
      <c r="P2"/>
      <c r="Q2"/>
      <c r="R2"/>
      <c r="S2"/>
    </row>
    <row r="3" spans="2:26" ht="15" customHeight="1" x14ac:dyDescent="0.25">
      <c r="B3" s="120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2"/>
      <c r="P3"/>
      <c r="Q3"/>
      <c r="R3"/>
      <c r="S3"/>
    </row>
    <row r="4" spans="2:26" ht="15" customHeight="1" x14ac:dyDescent="0.25">
      <c r="B4" s="126" t="s">
        <v>1</v>
      </c>
      <c r="C4" s="125" t="s">
        <v>56</v>
      </c>
      <c r="D4" s="126" t="s">
        <v>2</v>
      </c>
      <c r="E4" s="13" t="s">
        <v>177</v>
      </c>
      <c r="F4" s="126" t="s">
        <v>173</v>
      </c>
      <c r="G4" s="128" t="s">
        <v>174</v>
      </c>
      <c r="H4" s="129"/>
      <c r="I4" s="130" t="s">
        <v>175</v>
      </c>
      <c r="J4" s="131"/>
      <c r="K4" s="128" t="s">
        <v>57</v>
      </c>
      <c r="L4" s="129"/>
      <c r="M4" s="142" t="s">
        <v>176</v>
      </c>
      <c r="N4" s="142"/>
      <c r="O4" s="142"/>
      <c r="P4"/>
      <c r="Q4"/>
      <c r="R4"/>
      <c r="S4"/>
    </row>
    <row r="5" spans="2:26" x14ac:dyDescent="0.25">
      <c r="B5" s="127"/>
      <c r="C5" s="125"/>
      <c r="D5" s="127"/>
      <c r="E5" s="14" t="s">
        <v>178</v>
      </c>
      <c r="F5" s="127"/>
      <c r="G5" s="22" t="s">
        <v>171</v>
      </c>
      <c r="H5" s="22" t="s">
        <v>172</v>
      </c>
      <c r="I5" s="21" t="s">
        <v>58</v>
      </c>
      <c r="J5" s="21" t="s">
        <v>59</v>
      </c>
      <c r="K5" s="22" t="s">
        <v>58</v>
      </c>
      <c r="L5" s="22" t="s">
        <v>59</v>
      </c>
      <c r="M5" s="22" t="s">
        <v>58</v>
      </c>
      <c r="N5" s="22" t="s">
        <v>59</v>
      </c>
      <c r="O5" s="22" t="s">
        <v>60</v>
      </c>
      <c r="P5"/>
      <c r="Q5"/>
      <c r="R5"/>
      <c r="S5"/>
    </row>
    <row r="6" spans="2:26" ht="15" customHeight="1" x14ac:dyDescent="0.25">
      <c r="B6" s="26">
        <v>1</v>
      </c>
      <c r="C6" s="26" t="s">
        <v>3</v>
      </c>
      <c r="D6" s="27" t="s">
        <v>91</v>
      </c>
      <c r="E6" s="26">
        <v>2</v>
      </c>
      <c r="F6" s="26">
        <v>9</v>
      </c>
      <c r="G6" s="28">
        <f>F6*0.65</f>
        <v>5.8500000000000005</v>
      </c>
      <c r="H6" s="28">
        <f>F6-G6</f>
        <v>3.1499999999999995</v>
      </c>
      <c r="I6" s="26">
        <v>6.6</v>
      </c>
      <c r="J6" s="26">
        <v>2.4</v>
      </c>
      <c r="K6" s="29">
        <v>1</v>
      </c>
      <c r="L6" s="19">
        <v>0</v>
      </c>
      <c r="M6" s="28">
        <v>0</v>
      </c>
      <c r="N6" s="28">
        <v>0</v>
      </c>
      <c r="O6" s="28">
        <v>0</v>
      </c>
      <c r="P6" s="109" t="s">
        <v>164</v>
      </c>
      <c r="Q6" s="109"/>
      <c r="R6" s="109"/>
      <c r="S6" s="109"/>
      <c r="T6" s="109"/>
      <c r="U6" s="109"/>
    </row>
    <row r="7" spans="2:26" ht="15" customHeight="1" x14ac:dyDescent="0.25">
      <c r="B7" s="26">
        <v>1</v>
      </c>
      <c r="C7" s="26" t="s">
        <v>3</v>
      </c>
      <c r="D7" s="27" t="s">
        <v>92</v>
      </c>
      <c r="E7" s="26">
        <v>4</v>
      </c>
      <c r="F7" s="26">
        <v>9</v>
      </c>
      <c r="G7" s="28">
        <f>F7*0.6</f>
        <v>5.3999999999999995</v>
      </c>
      <c r="H7" s="28">
        <f t="shared" ref="H7:H14" si="0">F7-G7</f>
        <v>3.6000000000000005</v>
      </c>
      <c r="I7" s="26">
        <v>5.4</v>
      </c>
      <c r="J7" s="26">
        <v>3.6</v>
      </c>
      <c r="K7" s="29">
        <v>1</v>
      </c>
      <c r="L7" s="19">
        <v>0</v>
      </c>
      <c r="M7" s="28">
        <v>0</v>
      </c>
      <c r="N7" s="28">
        <v>0</v>
      </c>
      <c r="O7" s="28">
        <v>0</v>
      </c>
      <c r="P7" s="109" t="s">
        <v>164</v>
      </c>
      <c r="Q7" s="109"/>
      <c r="R7" s="109"/>
      <c r="S7" s="109"/>
      <c r="T7" s="109"/>
      <c r="U7" s="109"/>
    </row>
    <row r="8" spans="2:26" ht="15" customHeight="1" x14ac:dyDescent="0.25">
      <c r="B8" s="26">
        <v>1</v>
      </c>
      <c r="C8" s="26">
        <v>1</v>
      </c>
      <c r="D8" s="27" t="s">
        <v>93</v>
      </c>
      <c r="E8" s="26">
        <v>5</v>
      </c>
      <c r="F8" s="26">
        <v>6</v>
      </c>
      <c r="G8" s="28">
        <f>F8*0.55</f>
        <v>3.3000000000000003</v>
      </c>
      <c r="H8" s="28">
        <f t="shared" si="0"/>
        <v>2.6999999999999997</v>
      </c>
      <c r="I8" s="26">
        <v>3.6</v>
      </c>
      <c r="J8" s="26">
        <v>2.4</v>
      </c>
      <c r="K8" s="29">
        <v>1</v>
      </c>
      <c r="L8" s="50">
        <v>0</v>
      </c>
      <c r="M8" s="28">
        <v>0</v>
      </c>
      <c r="N8" s="28">
        <v>0</v>
      </c>
      <c r="O8" s="28">
        <v>0</v>
      </c>
      <c r="P8" s="109" t="s">
        <v>164</v>
      </c>
      <c r="Q8" s="109"/>
      <c r="R8" s="109"/>
      <c r="S8" s="109"/>
      <c r="T8" s="109"/>
      <c r="U8" s="109"/>
    </row>
    <row r="9" spans="2:26" ht="15" customHeight="1" x14ac:dyDescent="0.25">
      <c r="B9" s="26">
        <v>1</v>
      </c>
      <c r="C9" s="26">
        <v>1</v>
      </c>
      <c r="D9" s="27" t="s">
        <v>94</v>
      </c>
      <c r="E9" s="26">
        <v>5</v>
      </c>
      <c r="F9" s="26">
        <v>6</v>
      </c>
      <c r="G9" s="28">
        <f t="shared" ref="G9:G10" si="1">F9*0.55</f>
        <v>3.3000000000000003</v>
      </c>
      <c r="H9" s="28">
        <f t="shared" si="0"/>
        <v>2.6999999999999997</v>
      </c>
      <c r="I9" s="26">
        <v>5.0999999999999996</v>
      </c>
      <c r="J9" s="26">
        <v>0.9</v>
      </c>
      <c r="K9" s="29">
        <v>1</v>
      </c>
      <c r="L9" s="29">
        <v>0</v>
      </c>
      <c r="M9" s="28">
        <v>0</v>
      </c>
      <c r="N9" s="28">
        <v>0</v>
      </c>
      <c r="O9" s="28">
        <v>0</v>
      </c>
      <c r="P9" s="109" t="s">
        <v>164</v>
      </c>
      <c r="Q9" s="109"/>
      <c r="R9" s="109"/>
      <c r="S9" s="109"/>
      <c r="T9" s="109"/>
      <c r="U9" s="109"/>
    </row>
    <row r="10" spans="2:26" ht="15" customHeight="1" x14ac:dyDescent="0.25">
      <c r="B10" s="26">
        <v>1</v>
      </c>
      <c r="C10" s="26">
        <v>1</v>
      </c>
      <c r="D10" s="27" t="s">
        <v>202</v>
      </c>
      <c r="E10" s="26">
        <v>5</v>
      </c>
      <c r="F10" s="26">
        <v>6</v>
      </c>
      <c r="G10" s="28">
        <f t="shared" si="1"/>
        <v>3.3000000000000003</v>
      </c>
      <c r="H10" s="28">
        <f t="shared" si="0"/>
        <v>2.6999999999999997</v>
      </c>
      <c r="I10" s="16">
        <v>3.3</v>
      </c>
      <c r="J10" s="16">
        <v>2.7</v>
      </c>
      <c r="K10" s="29">
        <v>1</v>
      </c>
      <c r="L10" s="29">
        <v>0</v>
      </c>
      <c r="M10" s="28">
        <v>0</v>
      </c>
      <c r="N10" s="28">
        <v>0</v>
      </c>
      <c r="O10" s="28">
        <v>0</v>
      </c>
      <c r="P10" s="109" t="s">
        <v>164</v>
      </c>
      <c r="Q10" s="109"/>
      <c r="R10" s="109"/>
      <c r="S10" s="109"/>
      <c r="T10" s="109"/>
      <c r="U10" s="109"/>
    </row>
    <row r="11" spans="2:26" ht="15" customHeight="1" x14ac:dyDescent="0.25">
      <c r="B11" s="26">
        <v>1</v>
      </c>
      <c r="C11" s="26">
        <v>2</v>
      </c>
      <c r="D11" s="27" t="s">
        <v>95</v>
      </c>
      <c r="E11" s="26">
        <v>2</v>
      </c>
      <c r="F11" s="26">
        <v>6</v>
      </c>
      <c r="G11" s="28">
        <f>F11*0.65</f>
        <v>3.9000000000000004</v>
      </c>
      <c r="H11" s="28">
        <f t="shared" si="0"/>
        <v>2.0999999999999996</v>
      </c>
      <c r="I11" s="26">
        <v>4.2</v>
      </c>
      <c r="J11" s="26">
        <v>1.8</v>
      </c>
      <c r="K11" s="29">
        <v>1</v>
      </c>
      <c r="L11" s="104">
        <v>1</v>
      </c>
      <c r="M11" s="28">
        <v>0</v>
      </c>
      <c r="N11" s="28">
        <v>0</v>
      </c>
      <c r="O11" s="28">
        <v>0</v>
      </c>
      <c r="P11" s="109" t="s">
        <v>164</v>
      </c>
      <c r="Q11" s="109"/>
      <c r="R11" s="109"/>
      <c r="S11" s="109"/>
      <c r="T11" s="109"/>
      <c r="U11" s="109"/>
    </row>
    <row r="12" spans="2:26" ht="15" customHeight="1" x14ac:dyDescent="0.25">
      <c r="B12" s="26">
        <v>1</v>
      </c>
      <c r="C12" s="26">
        <v>2</v>
      </c>
      <c r="D12" s="27" t="s">
        <v>96</v>
      </c>
      <c r="E12" s="26">
        <v>5</v>
      </c>
      <c r="F12" s="26">
        <v>6</v>
      </c>
      <c r="G12" s="28">
        <f t="shared" ref="G12:G13" si="2">F12*0.55</f>
        <v>3.3000000000000003</v>
      </c>
      <c r="H12" s="28">
        <f t="shared" si="0"/>
        <v>2.6999999999999997</v>
      </c>
      <c r="I12" s="26">
        <v>3.3</v>
      </c>
      <c r="J12" s="26">
        <v>2.7</v>
      </c>
      <c r="K12" s="29">
        <v>1</v>
      </c>
      <c r="L12" s="29">
        <v>0</v>
      </c>
      <c r="M12" s="28">
        <v>0</v>
      </c>
      <c r="N12" s="28">
        <v>0</v>
      </c>
      <c r="O12" s="28">
        <v>0</v>
      </c>
      <c r="P12" s="109" t="s">
        <v>164</v>
      </c>
      <c r="Q12" s="109"/>
      <c r="R12" s="109"/>
      <c r="S12" s="109"/>
      <c r="T12" s="109"/>
      <c r="U12" s="109"/>
    </row>
    <row r="13" spans="2:26" ht="15" customHeight="1" x14ac:dyDescent="0.25">
      <c r="B13" s="26">
        <v>1</v>
      </c>
      <c r="C13" s="26">
        <v>2</v>
      </c>
      <c r="D13" s="27" t="s">
        <v>82</v>
      </c>
      <c r="E13" s="26">
        <v>5</v>
      </c>
      <c r="F13" s="26">
        <v>6</v>
      </c>
      <c r="G13" s="28">
        <f t="shared" si="2"/>
        <v>3.3000000000000003</v>
      </c>
      <c r="H13" s="28">
        <f t="shared" si="0"/>
        <v>2.6999999999999997</v>
      </c>
      <c r="I13" s="28">
        <v>3.3</v>
      </c>
      <c r="J13" s="28">
        <v>2.7</v>
      </c>
      <c r="K13" s="29">
        <v>1</v>
      </c>
      <c r="L13" s="50">
        <v>1</v>
      </c>
      <c r="M13" s="28">
        <f>I13*K13</f>
        <v>3.3</v>
      </c>
      <c r="N13" s="28">
        <f>J13*L13</f>
        <v>2.7</v>
      </c>
      <c r="O13" s="28">
        <f>M13+N13</f>
        <v>6</v>
      </c>
      <c r="P13"/>
      <c r="Q13"/>
      <c r="R13"/>
      <c r="S13"/>
      <c r="T13" s="109"/>
      <c r="U13" s="109"/>
      <c r="V13" s="109"/>
      <c r="W13" s="109"/>
      <c r="X13" s="109"/>
      <c r="Y13" s="109"/>
      <c r="Z13" s="109"/>
    </row>
    <row r="14" spans="2:26" ht="15" customHeight="1" x14ac:dyDescent="0.25">
      <c r="B14" s="26">
        <v>1</v>
      </c>
      <c r="C14" s="26">
        <v>2</v>
      </c>
      <c r="D14" s="27" t="s">
        <v>97</v>
      </c>
      <c r="E14" s="26">
        <v>1</v>
      </c>
      <c r="F14" s="26">
        <v>6</v>
      </c>
      <c r="G14" s="28">
        <f>F14*0.7</f>
        <v>4.1999999999999993</v>
      </c>
      <c r="H14" s="28">
        <f t="shared" si="0"/>
        <v>1.8000000000000007</v>
      </c>
      <c r="I14" s="26">
        <v>4.2</v>
      </c>
      <c r="J14" s="26">
        <v>1.8</v>
      </c>
      <c r="K14" s="29">
        <v>1</v>
      </c>
      <c r="L14" s="19">
        <v>0</v>
      </c>
      <c r="M14" s="28">
        <v>0</v>
      </c>
      <c r="N14" s="28">
        <v>0</v>
      </c>
      <c r="O14" s="28">
        <v>0</v>
      </c>
      <c r="P14" s="109" t="s">
        <v>164</v>
      </c>
      <c r="Q14" s="109"/>
      <c r="R14" s="109"/>
      <c r="S14" s="109"/>
      <c r="T14" s="109"/>
      <c r="U14" s="109"/>
    </row>
    <row r="15" spans="2:26" ht="15" customHeight="1" x14ac:dyDescent="0.25">
      <c r="B15" s="114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6"/>
      <c r="P15"/>
      <c r="Q15"/>
      <c r="R15"/>
      <c r="S15"/>
    </row>
    <row r="16" spans="2:26" ht="15" customHeight="1" x14ac:dyDescent="0.25">
      <c r="B16" s="26">
        <v>2</v>
      </c>
      <c r="C16" s="26" t="s">
        <v>3</v>
      </c>
      <c r="D16" s="27" t="s">
        <v>87</v>
      </c>
      <c r="E16" s="26">
        <v>5</v>
      </c>
      <c r="F16" s="26">
        <v>9</v>
      </c>
      <c r="G16" s="28">
        <f t="shared" ref="G16:G18" si="3">F16*0.55</f>
        <v>4.95</v>
      </c>
      <c r="H16" s="28">
        <v>4</v>
      </c>
      <c r="I16" s="28">
        <v>9</v>
      </c>
      <c r="J16" s="28">
        <v>0</v>
      </c>
      <c r="K16" s="29">
        <v>1</v>
      </c>
      <c r="L16" s="29">
        <v>1</v>
      </c>
      <c r="M16" s="28">
        <f>I16*K16</f>
        <v>9</v>
      </c>
      <c r="N16" s="28">
        <f>J16*L16</f>
        <v>0</v>
      </c>
      <c r="O16" s="28">
        <f>M16+N16</f>
        <v>9</v>
      </c>
      <c r="P16"/>
      <c r="Q16"/>
      <c r="R16"/>
      <c r="S16"/>
    </row>
    <row r="17" spans="2:24" ht="15" customHeight="1" x14ac:dyDescent="0.25">
      <c r="B17" s="26">
        <v>2</v>
      </c>
      <c r="C17" s="26">
        <v>1</v>
      </c>
      <c r="D17" s="27" t="s">
        <v>98</v>
      </c>
      <c r="E17" s="26">
        <v>5</v>
      </c>
      <c r="F17" s="26">
        <v>4.5</v>
      </c>
      <c r="G17" s="28">
        <f t="shared" si="3"/>
        <v>2.4750000000000001</v>
      </c>
      <c r="H17" s="28">
        <f t="shared" ref="H17:H26" si="4">F17-G17</f>
        <v>2.0249999999999999</v>
      </c>
      <c r="I17" s="26">
        <v>3.7</v>
      </c>
      <c r="J17" s="30">
        <v>0.8</v>
      </c>
      <c r="K17" s="29">
        <v>1</v>
      </c>
      <c r="L17" s="50">
        <v>0</v>
      </c>
      <c r="M17" s="28">
        <v>0</v>
      </c>
      <c r="N17" s="28">
        <v>0</v>
      </c>
      <c r="O17" s="28">
        <v>0</v>
      </c>
      <c r="P17" s="109" t="s">
        <v>164</v>
      </c>
      <c r="Q17" s="109"/>
      <c r="R17" s="109"/>
      <c r="S17" s="109"/>
      <c r="T17" s="109"/>
      <c r="U17" s="109"/>
    </row>
    <row r="18" spans="2:24" ht="15" customHeight="1" x14ac:dyDescent="0.25">
      <c r="B18" s="26">
        <v>2</v>
      </c>
      <c r="C18" s="26">
        <v>1</v>
      </c>
      <c r="D18" s="45" t="s">
        <v>215</v>
      </c>
      <c r="E18" s="26">
        <v>5</v>
      </c>
      <c r="F18" s="26">
        <v>4.5</v>
      </c>
      <c r="G18" s="28">
        <f t="shared" si="3"/>
        <v>2.4750000000000001</v>
      </c>
      <c r="H18" s="28">
        <f t="shared" si="4"/>
        <v>2.0249999999999999</v>
      </c>
      <c r="I18" s="26">
        <v>3.3</v>
      </c>
      <c r="J18" s="26">
        <v>1.2</v>
      </c>
      <c r="K18" s="64">
        <v>2</v>
      </c>
      <c r="L18" s="50">
        <v>0</v>
      </c>
      <c r="M18" s="28">
        <v>0</v>
      </c>
      <c r="N18" s="28">
        <v>0</v>
      </c>
      <c r="O18" s="28">
        <v>0</v>
      </c>
      <c r="P18" s="109" t="s">
        <v>164</v>
      </c>
      <c r="Q18" s="109"/>
      <c r="R18" s="109"/>
      <c r="S18" s="109"/>
      <c r="T18" s="109"/>
      <c r="U18" s="109"/>
    </row>
    <row r="19" spans="2:24" ht="15" customHeight="1" x14ac:dyDescent="0.25">
      <c r="B19" s="26">
        <v>2</v>
      </c>
      <c r="C19" s="26">
        <v>1</v>
      </c>
      <c r="D19" s="27" t="s">
        <v>90</v>
      </c>
      <c r="E19" s="26">
        <v>4</v>
      </c>
      <c r="F19" s="26">
        <v>4.5</v>
      </c>
      <c r="G19" s="28">
        <f t="shared" ref="G19:G20" si="5">F19*0.6</f>
        <v>2.6999999999999997</v>
      </c>
      <c r="H19" s="28">
        <f t="shared" si="4"/>
        <v>1.8000000000000003</v>
      </c>
      <c r="I19" s="28">
        <v>4.5</v>
      </c>
      <c r="J19" s="28">
        <v>0</v>
      </c>
      <c r="K19" s="29">
        <v>1</v>
      </c>
      <c r="L19" s="29">
        <v>1</v>
      </c>
      <c r="M19" s="28">
        <f>I19*K19</f>
        <v>4.5</v>
      </c>
      <c r="N19" s="28">
        <f>J19*L19</f>
        <v>0</v>
      </c>
      <c r="O19" s="28">
        <f>M19+N19</f>
        <v>4.5</v>
      </c>
      <c r="P19"/>
      <c r="Q19"/>
      <c r="R19"/>
      <c r="S19"/>
    </row>
    <row r="20" spans="2:24" ht="15" customHeight="1" x14ac:dyDescent="0.25">
      <c r="B20" s="26">
        <v>2</v>
      </c>
      <c r="C20" s="26">
        <v>1</v>
      </c>
      <c r="D20" s="27" t="s">
        <v>99</v>
      </c>
      <c r="E20" s="26">
        <v>4</v>
      </c>
      <c r="F20" s="26">
        <v>6</v>
      </c>
      <c r="G20" s="28">
        <f t="shared" si="5"/>
        <v>3.5999999999999996</v>
      </c>
      <c r="H20" s="28">
        <f t="shared" si="4"/>
        <v>2.4000000000000004</v>
      </c>
      <c r="I20" s="26">
        <v>3.6</v>
      </c>
      <c r="J20" s="26">
        <v>2.4</v>
      </c>
      <c r="K20" s="29">
        <v>1</v>
      </c>
      <c r="L20" s="50">
        <v>0</v>
      </c>
      <c r="M20" s="28">
        <v>0</v>
      </c>
      <c r="N20" s="28">
        <v>0</v>
      </c>
      <c r="O20" s="28">
        <v>0</v>
      </c>
      <c r="P20" s="109" t="s">
        <v>164</v>
      </c>
      <c r="Q20" s="109"/>
      <c r="R20" s="109"/>
      <c r="S20" s="109"/>
      <c r="T20" s="109"/>
      <c r="U20" s="109"/>
    </row>
    <row r="21" spans="2:24" ht="15" customHeight="1" x14ac:dyDescent="0.25">
      <c r="B21" s="26">
        <v>2</v>
      </c>
      <c r="C21" s="26">
        <v>1</v>
      </c>
      <c r="D21" s="27" t="s">
        <v>105</v>
      </c>
      <c r="E21" s="26">
        <v>1</v>
      </c>
      <c r="F21" s="26">
        <v>6</v>
      </c>
      <c r="G21" s="28">
        <f>F21*0.7</f>
        <v>4.1999999999999993</v>
      </c>
      <c r="H21" s="28">
        <f t="shared" si="4"/>
        <v>1.8000000000000007</v>
      </c>
      <c r="I21" s="28">
        <v>6</v>
      </c>
      <c r="J21" s="28">
        <v>0</v>
      </c>
      <c r="K21" s="29">
        <v>1</v>
      </c>
      <c r="L21" s="29">
        <v>1</v>
      </c>
      <c r="M21" s="28">
        <f>I21*K21</f>
        <v>6</v>
      </c>
      <c r="N21" s="28">
        <f>J21*L21</f>
        <v>0</v>
      </c>
      <c r="O21" s="28">
        <f>M21+N21</f>
        <v>6</v>
      </c>
      <c r="P21"/>
      <c r="Q21"/>
      <c r="R21"/>
      <c r="S21"/>
    </row>
    <row r="22" spans="2:24" ht="15" customHeight="1" x14ac:dyDescent="0.25">
      <c r="B22" s="26">
        <v>2</v>
      </c>
      <c r="C22" s="26">
        <v>2</v>
      </c>
      <c r="D22" s="27" t="s">
        <v>150</v>
      </c>
      <c r="E22" s="26">
        <v>5</v>
      </c>
      <c r="F22" s="26">
        <v>4.5</v>
      </c>
      <c r="G22" s="28">
        <f t="shared" ref="G22:G23" si="6">F22*0.55</f>
        <v>2.4750000000000001</v>
      </c>
      <c r="H22" s="28">
        <f t="shared" si="4"/>
        <v>2.0249999999999999</v>
      </c>
      <c r="I22" s="26">
        <v>3.3</v>
      </c>
      <c r="J22" s="28">
        <v>1.2</v>
      </c>
      <c r="K22" s="29">
        <v>1</v>
      </c>
      <c r="L22" s="50">
        <v>0</v>
      </c>
      <c r="M22" s="28">
        <v>0</v>
      </c>
      <c r="N22" s="28">
        <v>0</v>
      </c>
      <c r="O22" s="28">
        <v>0</v>
      </c>
      <c r="P22" s="109" t="s">
        <v>164</v>
      </c>
      <c r="Q22" s="109"/>
      <c r="R22" s="109"/>
      <c r="S22" s="109"/>
      <c r="T22" s="109"/>
      <c r="U22" s="109"/>
    </row>
    <row r="23" spans="2:24" ht="15" customHeight="1" x14ac:dyDescent="0.25">
      <c r="B23" s="26">
        <v>2</v>
      </c>
      <c r="C23" s="26">
        <v>2</v>
      </c>
      <c r="D23" s="27" t="s">
        <v>152</v>
      </c>
      <c r="E23" s="26">
        <v>5</v>
      </c>
      <c r="F23" s="26">
        <v>4.5</v>
      </c>
      <c r="G23" s="28">
        <f t="shared" si="6"/>
        <v>2.4750000000000001</v>
      </c>
      <c r="H23" s="28">
        <f t="shared" si="4"/>
        <v>2.0249999999999999</v>
      </c>
      <c r="I23" s="26">
        <v>2.5</v>
      </c>
      <c r="J23" s="28">
        <v>2</v>
      </c>
      <c r="K23" s="29">
        <v>1</v>
      </c>
      <c r="L23" s="50">
        <v>1</v>
      </c>
      <c r="M23" s="28">
        <f>I23*K23</f>
        <v>2.5</v>
      </c>
      <c r="N23" s="28">
        <f>J23*L23</f>
        <v>2</v>
      </c>
      <c r="O23" s="28">
        <f>M23+N23</f>
        <v>4.5</v>
      </c>
      <c r="P23" s="109"/>
      <c r="Q23" s="109"/>
      <c r="R23" s="109"/>
      <c r="S23" s="109"/>
      <c r="T23" s="109"/>
      <c r="U23" s="109"/>
      <c r="V23" s="109"/>
      <c r="W23" s="109"/>
      <c r="X23" s="109"/>
    </row>
    <row r="24" spans="2:24" ht="15" customHeight="1" x14ac:dyDescent="0.25">
      <c r="B24" s="26">
        <v>2</v>
      </c>
      <c r="C24" s="26">
        <v>2</v>
      </c>
      <c r="D24" s="27" t="s">
        <v>151</v>
      </c>
      <c r="E24" s="26">
        <v>4</v>
      </c>
      <c r="F24" s="26">
        <v>4.5</v>
      </c>
      <c r="G24" s="28">
        <f>F24*0.6</f>
        <v>2.6999999999999997</v>
      </c>
      <c r="H24" s="28">
        <f t="shared" si="4"/>
        <v>1.8000000000000003</v>
      </c>
      <c r="I24" s="26">
        <v>2.7</v>
      </c>
      <c r="J24" s="26">
        <v>1.8</v>
      </c>
      <c r="K24" s="29">
        <v>1</v>
      </c>
      <c r="L24" s="50">
        <v>0</v>
      </c>
      <c r="M24" s="28">
        <v>0</v>
      </c>
      <c r="N24" s="28">
        <v>0</v>
      </c>
      <c r="O24" s="28">
        <v>0</v>
      </c>
      <c r="P24" s="109" t="s">
        <v>164</v>
      </c>
      <c r="Q24" s="109"/>
      <c r="R24" s="109"/>
      <c r="S24" s="109"/>
      <c r="T24" s="109"/>
      <c r="U24" s="109"/>
    </row>
    <row r="25" spans="2:24" ht="15" customHeight="1" x14ac:dyDescent="0.25">
      <c r="B25" s="49">
        <v>2</v>
      </c>
      <c r="C25" s="26">
        <v>2</v>
      </c>
      <c r="D25" s="27" t="s">
        <v>88</v>
      </c>
      <c r="E25" s="51">
        <v>5</v>
      </c>
      <c r="F25" s="26">
        <v>6</v>
      </c>
      <c r="G25" s="28">
        <f>F25*0.55</f>
        <v>3.3000000000000003</v>
      </c>
      <c r="H25" s="28">
        <f t="shared" si="4"/>
        <v>2.6999999999999997</v>
      </c>
      <c r="I25" s="28">
        <v>6</v>
      </c>
      <c r="J25" s="28">
        <v>0</v>
      </c>
      <c r="K25" s="29">
        <v>1</v>
      </c>
      <c r="L25" s="29">
        <v>1</v>
      </c>
      <c r="M25" s="28">
        <f>I25*K25</f>
        <v>6</v>
      </c>
      <c r="N25" s="28">
        <f>J25*L25</f>
        <v>0</v>
      </c>
      <c r="O25" s="28">
        <f>M25+N25</f>
        <v>6</v>
      </c>
      <c r="P25"/>
      <c r="Q25"/>
      <c r="R25"/>
      <c r="S25"/>
    </row>
    <row r="26" spans="2:24" ht="15" customHeight="1" x14ac:dyDescent="0.25">
      <c r="B26" s="26">
        <v>2</v>
      </c>
      <c r="C26" s="26">
        <v>2</v>
      </c>
      <c r="D26" s="27" t="s">
        <v>100</v>
      </c>
      <c r="E26" s="26">
        <v>1</v>
      </c>
      <c r="F26" s="26">
        <v>6</v>
      </c>
      <c r="G26" s="28">
        <f>F26*0.7</f>
        <v>4.1999999999999993</v>
      </c>
      <c r="H26" s="28">
        <f t="shared" si="4"/>
        <v>1.8000000000000007</v>
      </c>
      <c r="I26" s="28">
        <v>4.2</v>
      </c>
      <c r="J26" s="28">
        <v>1.8</v>
      </c>
      <c r="K26" s="29">
        <v>1</v>
      </c>
      <c r="L26" s="50">
        <v>1</v>
      </c>
      <c r="M26" s="28">
        <f>I26*K26</f>
        <v>4.2</v>
      </c>
      <c r="N26" s="28">
        <f>J26*L26</f>
        <v>1.8</v>
      </c>
      <c r="O26" s="28">
        <f>M26+N26</f>
        <v>6</v>
      </c>
      <c r="P26" s="109" t="s">
        <v>159</v>
      </c>
      <c r="Q26" s="109"/>
      <c r="R26" s="109"/>
      <c r="S26"/>
    </row>
    <row r="27" spans="2:24" ht="15" customHeight="1" x14ac:dyDescent="0.25">
      <c r="B27" s="114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6"/>
      <c r="P27"/>
      <c r="Q27"/>
      <c r="R27"/>
      <c r="S27"/>
    </row>
    <row r="28" spans="2:24" ht="15" customHeight="1" x14ac:dyDescent="0.25">
      <c r="B28" s="26">
        <v>3</v>
      </c>
      <c r="C28" s="26">
        <v>1</v>
      </c>
      <c r="D28" s="27" t="s">
        <v>84</v>
      </c>
      <c r="E28" s="26">
        <v>5</v>
      </c>
      <c r="F28" s="26">
        <v>6</v>
      </c>
      <c r="G28" s="28">
        <f t="shared" ref="G28:G29" si="7">F28*0.55</f>
        <v>3.3000000000000003</v>
      </c>
      <c r="H28" s="28">
        <f>F28-G28</f>
        <v>2.6999999999999997</v>
      </c>
      <c r="I28" s="28">
        <v>5</v>
      </c>
      <c r="J28" s="28">
        <v>1</v>
      </c>
      <c r="K28" s="29">
        <v>1</v>
      </c>
      <c r="L28" s="29">
        <v>1</v>
      </c>
      <c r="M28" s="28">
        <f>I28*K28</f>
        <v>5</v>
      </c>
      <c r="N28" s="28">
        <f>J28*L28</f>
        <v>1</v>
      </c>
      <c r="O28" s="28">
        <f>M28+N28</f>
        <v>6</v>
      </c>
      <c r="P28" s="109"/>
      <c r="Q28" s="109"/>
      <c r="R28"/>
      <c r="S28"/>
    </row>
    <row r="29" spans="2:24" ht="15" customHeight="1" x14ac:dyDescent="0.25">
      <c r="B29" s="26">
        <v>3</v>
      </c>
      <c r="C29" s="26">
        <v>1</v>
      </c>
      <c r="D29" s="27" t="s">
        <v>83</v>
      </c>
      <c r="E29" s="26">
        <v>5</v>
      </c>
      <c r="F29" s="26">
        <v>6</v>
      </c>
      <c r="G29" s="28">
        <f t="shared" si="7"/>
        <v>3.3000000000000003</v>
      </c>
      <c r="H29" s="28">
        <f t="shared" ref="H29:H36" si="8">F29-G29</f>
        <v>2.6999999999999997</v>
      </c>
      <c r="I29" s="28">
        <v>3.3</v>
      </c>
      <c r="J29" s="28">
        <v>2.7</v>
      </c>
      <c r="K29" s="29">
        <v>1</v>
      </c>
      <c r="L29" s="29">
        <v>1</v>
      </c>
      <c r="M29" s="28">
        <f t="shared" ref="M29:M36" si="9">I29*K29</f>
        <v>3.3</v>
      </c>
      <c r="N29" s="28">
        <f t="shared" ref="N29:N36" si="10">J29*L29</f>
        <v>2.7</v>
      </c>
      <c r="O29" s="28">
        <f t="shared" ref="O29:O36" si="11">M29+N29</f>
        <v>6</v>
      </c>
      <c r="P29" s="4" t="s">
        <v>222</v>
      </c>
      <c r="Q29" s="4"/>
      <c r="R29" s="4"/>
      <c r="S29" s="4"/>
      <c r="T29" s="4"/>
      <c r="U29" s="4"/>
      <c r="V29" s="4"/>
    </row>
    <row r="30" spans="2:24" ht="15" customHeight="1" x14ac:dyDescent="0.25">
      <c r="B30" s="26">
        <v>3</v>
      </c>
      <c r="C30" s="26">
        <v>1</v>
      </c>
      <c r="D30" s="27" t="s">
        <v>89</v>
      </c>
      <c r="E30" s="26">
        <v>4</v>
      </c>
      <c r="F30" s="26">
        <v>6</v>
      </c>
      <c r="G30" s="28">
        <f>F30*0.6</f>
        <v>3.5999999999999996</v>
      </c>
      <c r="H30" s="28">
        <f t="shared" si="8"/>
        <v>2.4000000000000004</v>
      </c>
      <c r="I30" s="28">
        <v>3.6</v>
      </c>
      <c r="J30" s="28">
        <v>2.4</v>
      </c>
      <c r="K30" s="29">
        <v>1</v>
      </c>
      <c r="L30" s="29">
        <v>1</v>
      </c>
      <c r="M30" s="28">
        <f t="shared" si="9"/>
        <v>3.6</v>
      </c>
      <c r="N30" s="28">
        <f t="shared" si="10"/>
        <v>2.4</v>
      </c>
      <c r="O30" s="28">
        <f t="shared" si="11"/>
        <v>6</v>
      </c>
      <c r="P30"/>
      <c r="Q30"/>
      <c r="R30"/>
      <c r="S30"/>
    </row>
    <row r="31" spans="2:24" ht="15" customHeight="1" x14ac:dyDescent="0.25">
      <c r="B31" s="26">
        <v>3</v>
      </c>
      <c r="C31" s="26">
        <v>1</v>
      </c>
      <c r="D31" s="27" t="s">
        <v>160</v>
      </c>
      <c r="E31" s="26">
        <v>1</v>
      </c>
      <c r="F31" s="26">
        <v>6</v>
      </c>
      <c r="G31" s="28">
        <f t="shared" ref="G31:G32" si="12">F31*0.7</f>
        <v>4.1999999999999993</v>
      </c>
      <c r="H31" s="28">
        <f t="shared" si="8"/>
        <v>1.8000000000000007</v>
      </c>
      <c r="I31" s="28">
        <v>4.2</v>
      </c>
      <c r="J31" s="28">
        <v>1.8</v>
      </c>
      <c r="K31" s="29">
        <v>1</v>
      </c>
      <c r="L31" s="29">
        <v>1</v>
      </c>
      <c r="M31" s="28">
        <f t="shared" si="9"/>
        <v>4.2</v>
      </c>
      <c r="N31" s="28">
        <f t="shared" si="10"/>
        <v>1.8</v>
      </c>
      <c r="O31" s="28">
        <f t="shared" si="11"/>
        <v>6</v>
      </c>
      <c r="P31" s="109" t="s">
        <v>195</v>
      </c>
      <c r="Q31" s="109"/>
      <c r="R31"/>
      <c r="S31"/>
    </row>
    <row r="32" spans="2:24" ht="15" customHeight="1" x14ac:dyDescent="0.25">
      <c r="B32" s="26">
        <v>3</v>
      </c>
      <c r="C32" s="26">
        <v>1</v>
      </c>
      <c r="D32" s="27" t="s">
        <v>101</v>
      </c>
      <c r="E32" s="26">
        <v>1</v>
      </c>
      <c r="F32" s="26">
        <v>6</v>
      </c>
      <c r="G32" s="28">
        <f t="shared" si="12"/>
        <v>4.1999999999999993</v>
      </c>
      <c r="H32" s="28">
        <f t="shared" si="8"/>
        <v>1.8000000000000007</v>
      </c>
      <c r="I32" s="28">
        <v>6</v>
      </c>
      <c r="J32" s="28">
        <v>0</v>
      </c>
      <c r="K32" s="29">
        <v>1</v>
      </c>
      <c r="L32" s="29">
        <v>1</v>
      </c>
      <c r="M32" s="28">
        <f t="shared" si="9"/>
        <v>6</v>
      </c>
      <c r="N32" s="28">
        <f t="shared" si="10"/>
        <v>0</v>
      </c>
      <c r="O32" s="28">
        <f t="shared" si="11"/>
        <v>6</v>
      </c>
      <c r="P32" s="109" t="s">
        <v>195</v>
      </c>
      <c r="Q32" s="109"/>
      <c r="R32"/>
      <c r="S32"/>
    </row>
    <row r="33" spans="2:28" ht="15" customHeight="1" x14ac:dyDescent="0.25">
      <c r="B33" s="26">
        <v>3</v>
      </c>
      <c r="C33" s="26">
        <v>2</v>
      </c>
      <c r="D33" s="27" t="s">
        <v>85</v>
      </c>
      <c r="E33" s="26">
        <v>5</v>
      </c>
      <c r="F33" s="26">
        <v>4.5</v>
      </c>
      <c r="G33" s="28">
        <f t="shared" ref="G33:G35" si="13">F33*0.55</f>
        <v>2.4750000000000001</v>
      </c>
      <c r="H33" s="28">
        <f t="shared" si="8"/>
        <v>2.0249999999999999</v>
      </c>
      <c r="I33" s="28">
        <v>2.5</v>
      </c>
      <c r="J33" s="28">
        <v>2</v>
      </c>
      <c r="K33" s="29">
        <v>1</v>
      </c>
      <c r="L33" s="29">
        <v>1</v>
      </c>
      <c r="M33" s="28">
        <f t="shared" si="9"/>
        <v>2.5</v>
      </c>
      <c r="N33" s="28">
        <f t="shared" si="10"/>
        <v>2</v>
      </c>
      <c r="O33" s="28">
        <f t="shared" si="11"/>
        <v>4.5</v>
      </c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</row>
    <row r="34" spans="2:28" ht="15" customHeight="1" x14ac:dyDescent="0.25">
      <c r="B34" s="26">
        <v>3</v>
      </c>
      <c r="C34" s="26">
        <v>2</v>
      </c>
      <c r="D34" s="27" t="s">
        <v>86</v>
      </c>
      <c r="E34" s="26">
        <v>5</v>
      </c>
      <c r="F34" s="26">
        <v>4.5</v>
      </c>
      <c r="G34" s="28">
        <f t="shared" si="13"/>
        <v>2.4750000000000001</v>
      </c>
      <c r="H34" s="28">
        <f t="shared" si="8"/>
        <v>2.0249999999999999</v>
      </c>
      <c r="I34" s="28">
        <v>4.5</v>
      </c>
      <c r="J34" s="28">
        <v>0</v>
      </c>
      <c r="K34" s="29">
        <v>1</v>
      </c>
      <c r="L34" s="29">
        <v>1</v>
      </c>
      <c r="M34" s="28">
        <f t="shared" si="9"/>
        <v>4.5</v>
      </c>
      <c r="N34" s="28">
        <f t="shared" si="10"/>
        <v>0</v>
      </c>
      <c r="O34" s="28">
        <f t="shared" si="11"/>
        <v>4.5</v>
      </c>
      <c r="P34"/>
      <c r="Q34"/>
      <c r="R34"/>
      <c r="S34"/>
    </row>
    <row r="35" spans="2:28" ht="15" customHeight="1" x14ac:dyDescent="0.25">
      <c r="B35" s="26">
        <v>3</v>
      </c>
      <c r="C35" s="26">
        <v>2</v>
      </c>
      <c r="D35" s="45" t="s">
        <v>216</v>
      </c>
      <c r="E35" s="26">
        <v>5</v>
      </c>
      <c r="F35" s="26">
        <v>6</v>
      </c>
      <c r="G35" s="28">
        <f t="shared" si="13"/>
        <v>3.3000000000000003</v>
      </c>
      <c r="H35" s="28">
        <f t="shared" si="8"/>
        <v>2.6999999999999997</v>
      </c>
      <c r="I35" s="28">
        <v>4.5</v>
      </c>
      <c r="J35" s="28">
        <v>1.5</v>
      </c>
      <c r="K35" s="64">
        <v>2</v>
      </c>
      <c r="L35" s="29">
        <v>0</v>
      </c>
      <c r="M35" s="28">
        <f t="shared" si="9"/>
        <v>9</v>
      </c>
      <c r="N35" s="28">
        <f t="shared" si="10"/>
        <v>0</v>
      </c>
      <c r="O35" s="28">
        <f t="shared" si="11"/>
        <v>9</v>
      </c>
      <c r="P35" s="109" t="s">
        <v>261</v>
      </c>
      <c r="Q35" s="109"/>
      <c r="R35" s="109"/>
      <c r="S35" s="109"/>
      <c r="T35" s="109"/>
      <c r="U35" s="109"/>
    </row>
    <row r="36" spans="2:28" ht="15" customHeight="1" x14ac:dyDescent="0.25">
      <c r="B36" s="26">
        <v>3</v>
      </c>
      <c r="C36" s="26">
        <v>2</v>
      </c>
      <c r="D36" s="27" t="s">
        <v>102</v>
      </c>
      <c r="E36" s="26">
        <v>4</v>
      </c>
      <c r="F36" s="26">
        <v>6</v>
      </c>
      <c r="G36" s="28">
        <f>F36*0.6</f>
        <v>3.5999999999999996</v>
      </c>
      <c r="H36" s="28">
        <f t="shared" si="8"/>
        <v>2.4000000000000004</v>
      </c>
      <c r="I36" s="28">
        <v>6</v>
      </c>
      <c r="J36" s="28">
        <v>0</v>
      </c>
      <c r="K36" s="29">
        <v>1</v>
      </c>
      <c r="L36" s="29">
        <v>1</v>
      </c>
      <c r="M36" s="28">
        <f t="shared" si="9"/>
        <v>6</v>
      </c>
      <c r="N36" s="28">
        <f t="shared" si="10"/>
        <v>0</v>
      </c>
      <c r="O36" s="28">
        <f t="shared" si="11"/>
        <v>6</v>
      </c>
      <c r="P36"/>
      <c r="Q36"/>
      <c r="R36"/>
      <c r="S36"/>
    </row>
    <row r="37" spans="2:28" ht="15" customHeight="1" x14ac:dyDescent="0.25">
      <c r="B37" s="114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6"/>
      <c r="P37"/>
      <c r="Q37"/>
      <c r="R37"/>
      <c r="S37"/>
    </row>
    <row r="38" spans="2:28" ht="15" customHeight="1" x14ac:dyDescent="0.25">
      <c r="B38" s="26">
        <v>4</v>
      </c>
      <c r="C38" s="26">
        <v>1</v>
      </c>
      <c r="D38" s="27" t="s">
        <v>106</v>
      </c>
      <c r="E38" s="26">
        <v>5</v>
      </c>
      <c r="F38" s="26">
        <v>6</v>
      </c>
      <c r="G38" s="28">
        <f t="shared" ref="G38:G39" si="14">F38*0.55</f>
        <v>3.3000000000000003</v>
      </c>
      <c r="H38" s="28">
        <f>F38-G38</f>
        <v>2.6999999999999997</v>
      </c>
      <c r="I38" s="28">
        <v>3.6</v>
      </c>
      <c r="J38" s="28">
        <v>2.4</v>
      </c>
      <c r="K38" s="29">
        <v>1</v>
      </c>
      <c r="L38" s="29">
        <v>1</v>
      </c>
      <c r="M38" s="28">
        <f>I38*K38</f>
        <v>3.6</v>
      </c>
      <c r="N38" s="28">
        <f>J38*L38</f>
        <v>2.4</v>
      </c>
      <c r="O38" s="28">
        <f>M38+N38</f>
        <v>6</v>
      </c>
      <c r="P38" s="109"/>
      <c r="Q38" s="109"/>
      <c r="R38" s="109"/>
      <c r="S38" s="109"/>
      <c r="T38" s="109"/>
      <c r="U38" s="109"/>
    </row>
    <row r="39" spans="2:28" ht="15" customHeight="1" x14ac:dyDescent="0.25">
      <c r="B39" s="26">
        <v>4</v>
      </c>
      <c r="C39" s="26">
        <v>1</v>
      </c>
      <c r="D39" s="27" t="s">
        <v>103</v>
      </c>
      <c r="E39" s="26">
        <v>5</v>
      </c>
      <c r="F39" s="26">
        <v>6</v>
      </c>
      <c r="G39" s="28">
        <f t="shared" si="14"/>
        <v>3.3000000000000003</v>
      </c>
      <c r="H39" s="28">
        <f t="shared" ref="H39:H42" si="15">F39-G39</f>
        <v>2.6999999999999997</v>
      </c>
      <c r="I39" s="28">
        <v>6</v>
      </c>
      <c r="J39" s="28">
        <v>0</v>
      </c>
      <c r="K39" s="29">
        <v>1</v>
      </c>
      <c r="L39" s="29">
        <v>1</v>
      </c>
      <c r="M39" s="28">
        <f t="shared" ref="M39:M42" si="16">I39*K39</f>
        <v>6</v>
      </c>
      <c r="N39" s="28">
        <f t="shared" ref="N39:N42" si="17">J39*L39</f>
        <v>0</v>
      </c>
      <c r="O39" s="28">
        <f t="shared" ref="O39:O42" si="18">M39+N39</f>
        <v>6</v>
      </c>
      <c r="P39"/>
      <c r="Q39"/>
      <c r="R39"/>
      <c r="S39"/>
    </row>
    <row r="40" spans="2:28" ht="15" customHeight="1" x14ac:dyDescent="0.25">
      <c r="B40" s="26">
        <v>4</v>
      </c>
      <c r="C40" s="26">
        <v>1</v>
      </c>
      <c r="D40" s="27" t="s">
        <v>201</v>
      </c>
      <c r="E40" s="26">
        <v>2</v>
      </c>
      <c r="F40" s="26">
        <v>12</v>
      </c>
      <c r="G40" s="28">
        <f>F40*0.65</f>
        <v>7.8000000000000007</v>
      </c>
      <c r="H40" s="28">
        <f t="shared" si="15"/>
        <v>4.1999999999999993</v>
      </c>
      <c r="I40" s="28">
        <v>12</v>
      </c>
      <c r="J40" s="28">
        <v>0</v>
      </c>
      <c r="K40" s="29">
        <v>1</v>
      </c>
      <c r="L40" s="29">
        <v>0</v>
      </c>
      <c r="M40" s="28">
        <f t="shared" si="16"/>
        <v>12</v>
      </c>
      <c r="N40" s="28">
        <f t="shared" si="17"/>
        <v>0</v>
      </c>
      <c r="O40" s="28">
        <f t="shared" si="18"/>
        <v>12</v>
      </c>
      <c r="P40" s="6"/>
      <c r="Q40" s="6"/>
      <c r="R40"/>
      <c r="S40"/>
    </row>
    <row r="41" spans="2:28" ht="15" customHeight="1" x14ac:dyDescent="0.25">
      <c r="B41" s="26">
        <v>4</v>
      </c>
      <c r="C41" s="26">
        <v>1</v>
      </c>
      <c r="D41" s="27" t="s">
        <v>104</v>
      </c>
      <c r="E41" s="26">
        <v>5</v>
      </c>
      <c r="F41" s="26">
        <v>3</v>
      </c>
      <c r="G41" s="28">
        <f t="shared" ref="G41:G42" si="19">F41*0.55</f>
        <v>1.6500000000000001</v>
      </c>
      <c r="H41" s="28">
        <f t="shared" si="15"/>
        <v>1.3499999999999999</v>
      </c>
      <c r="I41" s="52">
        <v>1.65</v>
      </c>
      <c r="J41" s="52">
        <v>1.35</v>
      </c>
      <c r="K41" s="29">
        <v>1</v>
      </c>
      <c r="L41" s="29">
        <v>1</v>
      </c>
      <c r="M41" s="52">
        <f t="shared" si="16"/>
        <v>1.65</v>
      </c>
      <c r="N41" s="52">
        <f t="shared" si="17"/>
        <v>1.35</v>
      </c>
      <c r="O41" s="28">
        <f t="shared" si="18"/>
        <v>3</v>
      </c>
      <c r="P41" s="109"/>
      <c r="Q41" s="109"/>
      <c r="R41" s="109"/>
      <c r="S41" s="109"/>
      <c r="T41" s="109"/>
      <c r="U41" s="109"/>
      <c r="V41" s="109"/>
    </row>
    <row r="42" spans="2:28" ht="15" customHeight="1" x14ac:dyDescent="0.25">
      <c r="B42" s="26">
        <v>4</v>
      </c>
      <c r="C42" s="26">
        <v>2</v>
      </c>
      <c r="D42" s="27" t="s">
        <v>107</v>
      </c>
      <c r="E42" s="26">
        <v>5</v>
      </c>
      <c r="F42" s="26">
        <v>6</v>
      </c>
      <c r="G42" s="28">
        <f t="shared" si="19"/>
        <v>3.3000000000000003</v>
      </c>
      <c r="H42" s="28">
        <f t="shared" si="15"/>
        <v>2.6999999999999997</v>
      </c>
      <c r="I42" s="28">
        <v>3.6</v>
      </c>
      <c r="J42" s="28">
        <v>2.4</v>
      </c>
      <c r="K42" s="29">
        <v>1</v>
      </c>
      <c r="L42" s="29">
        <v>1</v>
      </c>
      <c r="M42" s="28">
        <f t="shared" si="16"/>
        <v>3.6</v>
      </c>
      <c r="N42" s="28">
        <f t="shared" si="17"/>
        <v>2.4</v>
      </c>
      <c r="O42" s="28">
        <f t="shared" si="18"/>
        <v>6</v>
      </c>
      <c r="P42" s="109"/>
      <c r="Q42" s="109"/>
      <c r="R42" s="109"/>
      <c r="S42" s="109"/>
    </row>
    <row r="43" spans="2:28" ht="15" customHeight="1" x14ac:dyDescent="0.25">
      <c r="B43" s="114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6"/>
      <c r="P43"/>
      <c r="Q43"/>
      <c r="R43"/>
      <c r="S43"/>
    </row>
    <row r="44" spans="2:28" ht="15" customHeight="1" x14ac:dyDescent="0.25">
      <c r="B44" s="1"/>
      <c r="C44" s="1"/>
      <c r="D44" s="46" t="s">
        <v>147</v>
      </c>
      <c r="E44" s="8"/>
      <c r="F44"/>
      <c r="G44" s="3"/>
      <c r="H44" s="3"/>
      <c r="I44"/>
      <c r="J44"/>
      <c r="K44" s="2"/>
      <c r="L44" s="47"/>
      <c r="M44" s="3"/>
      <c r="N44" s="3"/>
      <c r="O44" s="3"/>
      <c r="P44"/>
      <c r="Q44"/>
      <c r="R44"/>
      <c r="S44"/>
    </row>
    <row r="45" spans="2:28" ht="15" customHeight="1" x14ac:dyDescent="0.25">
      <c r="B45" s="1"/>
      <c r="C45" s="1"/>
      <c r="D45" s="46" t="s">
        <v>157</v>
      </c>
      <c r="E45" s="8"/>
      <c r="F45"/>
      <c r="G45" s="3"/>
      <c r="H45" s="3"/>
      <c r="I45"/>
      <c r="J45"/>
      <c r="K45" s="2"/>
      <c r="L45" s="47"/>
      <c r="M45" s="3"/>
      <c r="N45" s="3"/>
      <c r="O45" s="3"/>
      <c r="P45"/>
      <c r="Q45"/>
      <c r="R45"/>
      <c r="S45"/>
    </row>
    <row r="46" spans="2:28" ht="15" customHeight="1" x14ac:dyDescent="0.25">
      <c r="B46"/>
      <c r="C46"/>
      <c r="D46" s="6" t="s">
        <v>158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/>
      <c r="Q46"/>
      <c r="R46"/>
      <c r="S46"/>
    </row>
    <row r="47" spans="2:28" ht="15" customHeight="1" x14ac:dyDescent="0.25">
      <c r="B47"/>
      <c r="C47"/>
      <c r="D47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/>
      <c r="Q47"/>
      <c r="R47"/>
      <c r="S47"/>
    </row>
    <row r="48" spans="2:28" ht="15" customHeight="1" x14ac:dyDescent="0.25">
      <c r="B48" s="105" t="s">
        <v>179</v>
      </c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7"/>
      <c r="P48"/>
      <c r="Q48"/>
      <c r="R48"/>
      <c r="S48"/>
    </row>
    <row r="49" spans="2:15" ht="15" customHeight="1" x14ac:dyDescent="0.25">
      <c r="B49" s="108" t="s">
        <v>180</v>
      </c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10"/>
    </row>
    <row r="50" spans="2:15" ht="15" customHeight="1" x14ac:dyDescent="0.25">
      <c r="B50" s="111" t="s">
        <v>181</v>
      </c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3"/>
    </row>
    <row r="51" spans="2:15" ht="15" customHeight="1" x14ac:dyDescent="0.25"/>
    <row r="54" spans="2:15" x14ac:dyDescent="0.25">
      <c r="B54" s="1"/>
      <c r="C54" s="1"/>
      <c r="D54" s="1"/>
      <c r="E54"/>
      <c r="F54"/>
      <c r="G54"/>
      <c r="H54"/>
      <c r="I54"/>
      <c r="J54"/>
      <c r="K54"/>
      <c r="L54"/>
      <c r="M54"/>
      <c r="N54"/>
      <c r="O54"/>
    </row>
    <row r="55" spans="2:15" x14ac:dyDescent="0.25">
      <c r="B55" s="1"/>
      <c r="C55" s="1"/>
      <c r="D55" s="1"/>
      <c r="E55"/>
      <c r="F55"/>
      <c r="G55"/>
      <c r="H55"/>
      <c r="I55"/>
      <c r="J55"/>
      <c r="K55"/>
      <c r="L55"/>
      <c r="M55"/>
      <c r="N55"/>
      <c r="O55"/>
    </row>
    <row r="56" spans="2:15" x14ac:dyDescent="0.25">
      <c r="B56" s="1"/>
      <c r="C56" s="1"/>
      <c r="D56" s="1"/>
      <c r="E56"/>
      <c r="F56"/>
      <c r="G56"/>
      <c r="H56"/>
      <c r="I56"/>
      <c r="J56"/>
      <c r="K56"/>
      <c r="L56"/>
      <c r="M56"/>
      <c r="N56"/>
      <c r="O56"/>
    </row>
    <row r="57" spans="2:15" x14ac:dyDescent="0.25">
      <c r="B57" s="1"/>
      <c r="C57" s="1"/>
      <c r="D57" s="1"/>
      <c r="E57"/>
      <c r="F57"/>
      <c r="G57"/>
      <c r="H57"/>
      <c r="I57"/>
      <c r="J57"/>
      <c r="K57"/>
      <c r="L57"/>
      <c r="M57"/>
      <c r="N57"/>
      <c r="O57"/>
    </row>
    <row r="58" spans="2:15" x14ac:dyDescent="0.25">
      <c r="B58" s="1"/>
      <c r="C58" s="1"/>
      <c r="D58" s="1"/>
      <c r="E58"/>
      <c r="F58"/>
      <c r="G58"/>
      <c r="H58"/>
      <c r="I58"/>
      <c r="J58"/>
      <c r="K58"/>
      <c r="L58"/>
      <c r="M58"/>
      <c r="N58"/>
      <c r="O58"/>
    </row>
    <row r="59" spans="2:15" x14ac:dyDescent="0.25">
      <c r="B59" s="1"/>
      <c r="C59" s="1"/>
      <c r="D59" s="1"/>
      <c r="E59"/>
      <c r="F59"/>
      <c r="G59"/>
      <c r="H59"/>
      <c r="I59"/>
      <c r="J59"/>
      <c r="K59"/>
      <c r="L59"/>
      <c r="M59"/>
      <c r="N59"/>
      <c r="O59"/>
    </row>
    <row r="60" spans="2:15" x14ac:dyDescent="0.25">
      <c r="B60" s="1"/>
      <c r="C60" s="1"/>
      <c r="D60" s="1"/>
      <c r="E60"/>
      <c r="F60"/>
      <c r="G60"/>
      <c r="H60"/>
      <c r="I60"/>
      <c r="J60"/>
      <c r="K60"/>
      <c r="L60"/>
      <c r="M60"/>
      <c r="N60"/>
      <c r="O60"/>
    </row>
    <row r="61" spans="2:15" x14ac:dyDescent="0.25">
      <c r="B61" s="1"/>
      <c r="C61" s="1"/>
      <c r="D61" s="1"/>
      <c r="E61"/>
      <c r="F61"/>
      <c r="G61"/>
      <c r="H61"/>
      <c r="I61"/>
      <c r="J61"/>
      <c r="K61"/>
      <c r="L61"/>
      <c r="M61"/>
      <c r="N61"/>
      <c r="O61"/>
    </row>
    <row r="62" spans="2:15" x14ac:dyDescent="0.25">
      <c r="B62" s="1"/>
      <c r="C62" s="1"/>
      <c r="D62" s="1"/>
      <c r="E62"/>
      <c r="F62"/>
      <c r="G62"/>
      <c r="H62"/>
      <c r="I62"/>
      <c r="J62"/>
      <c r="K62"/>
      <c r="L62"/>
      <c r="M62"/>
      <c r="N62"/>
      <c r="O62"/>
    </row>
    <row r="63" spans="2:15" x14ac:dyDescent="0.25">
      <c r="B63" s="1"/>
      <c r="C63" s="1"/>
      <c r="D63" s="1"/>
      <c r="E63"/>
      <c r="F63"/>
      <c r="G63"/>
      <c r="H63"/>
      <c r="I63"/>
      <c r="J63"/>
      <c r="K63"/>
      <c r="L63"/>
      <c r="M63"/>
      <c r="N63"/>
      <c r="O63"/>
    </row>
    <row r="64" spans="2:15" x14ac:dyDescent="0.25">
      <c r="B64"/>
      <c r="C64"/>
      <c r="D64" s="1"/>
      <c r="E64"/>
      <c r="F64"/>
      <c r="G64"/>
      <c r="H64"/>
      <c r="I64"/>
      <c r="J64"/>
      <c r="K64"/>
      <c r="L64"/>
      <c r="M64"/>
      <c r="N64"/>
      <c r="O64"/>
    </row>
  </sheetData>
  <mergeCells count="40">
    <mergeCell ref="B50:O50"/>
    <mergeCell ref="B15:O15"/>
    <mergeCell ref="T13:Z13"/>
    <mergeCell ref="B27:O27"/>
    <mergeCell ref="B37:O37"/>
    <mergeCell ref="B43:O43"/>
    <mergeCell ref="B48:O48"/>
    <mergeCell ref="P14:U14"/>
    <mergeCell ref="P23:X23"/>
    <mergeCell ref="P33:AB33"/>
    <mergeCell ref="P26:R26"/>
    <mergeCell ref="P31:Q31"/>
    <mergeCell ref="P41:V41"/>
    <mergeCell ref="P32:Q32"/>
    <mergeCell ref="B49:O49"/>
    <mergeCell ref="P24:U24"/>
    <mergeCell ref="P6:U6"/>
    <mergeCell ref="P9:U9"/>
    <mergeCell ref="P10:U10"/>
    <mergeCell ref="K4:L4"/>
    <mergeCell ref="M4:O4"/>
    <mergeCell ref="P7:U7"/>
    <mergeCell ref="P8:U8"/>
    <mergeCell ref="P11:U11"/>
    <mergeCell ref="P12:U12"/>
    <mergeCell ref="P17:U17"/>
    <mergeCell ref="P18:U18"/>
    <mergeCell ref="P20:U20"/>
    <mergeCell ref="P35:U35"/>
    <mergeCell ref="P38:U38"/>
    <mergeCell ref="P42:S42"/>
    <mergeCell ref="P28:Q28"/>
    <mergeCell ref="P22:U22"/>
    <mergeCell ref="B2:O3"/>
    <mergeCell ref="B4:B5"/>
    <mergeCell ref="C4:C5"/>
    <mergeCell ref="D4:D5"/>
    <mergeCell ref="F4:F5"/>
    <mergeCell ref="G4:H4"/>
    <mergeCell ref="I4:J4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29"/>
  <sheetViews>
    <sheetView view="pageBreakPreview" topLeftCell="B1" zoomScale="60" workbookViewId="0">
      <selection activeCell="D19" sqref="D19"/>
    </sheetView>
  </sheetViews>
  <sheetFormatPr baseColWidth="10" defaultColWidth="11.42578125" defaultRowHeight="15" x14ac:dyDescent="0.25"/>
  <cols>
    <col min="1" max="1" width="10.7109375" style="5" customWidth="1"/>
    <col min="2" max="2" width="10.7109375" customWidth="1"/>
    <col min="3" max="3" width="17.7109375" style="5" customWidth="1"/>
    <col min="4" max="4" width="155.5703125" customWidth="1"/>
    <col min="5" max="5" width="15.7109375" customWidth="1"/>
    <col min="6" max="6" width="10.7109375" customWidth="1"/>
    <col min="7" max="10" width="14.7109375" customWidth="1"/>
    <col min="11" max="15" width="10.7109375" customWidth="1"/>
  </cols>
  <sheetData>
    <row r="1" spans="1:20" ht="15" customHeight="1" x14ac:dyDescent="0.25">
      <c r="A1"/>
      <c r="C1"/>
    </row>
    <row r="2" spans="1:20" ht="15" customHeight="1" x14ac:dyDescent="0.25">
      <c r="A2"/>
      <c r="B2" s="4"/>
      <c r="C2" s="4"/>
      <c r="D2" s="6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0" ht="15" customHeight="1" x14ac:dyDescent="0.25">
      <c r="A3"/>
      <c r="B3" s="117" t="s">
        <v>239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9"/>
    </row>
    <row r="4" spans="1:20" ht="15" customHeight="1" x14ac:dyDescent="0.25">
      <c r="A4"/>
      <c r="B4" s="120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2"/>
    </row>
    <row r="5" spans="1:20" ht="15" customHeight="1" x14ac:dyDescent="0.25">
      <c r="A5"/>
      <c r="B5" s="123" t="s">
        <v>1</v>
      </c>
      <c r="C5" s="125" t="s">
        <v>56</v>
      </c>
      <c r="D5" s="126" t="s">
        <v>2</v>
      </c>
      <c r="E5" s="13" t="s">
        <v>177</v>
      </c>
      <c r="F5" s="126" t="s">
        <v>173</v>
      </c>
      <c r="G5" s="128" t="s">
        <v>174</v>
      </c>
      <c r="H5" s="129"/>
      <c r="I5" s="130" t="s">
        <v>175</v>
      </c>
      <c r="J5" s="131"/>
      <c r="K5" s="128" t="s">
        <v>57</v>
      </c>
      <c r="L5" s="129"/>
      <c r="M5" s="142" t="s">
        <v>176</v>
      </c>
      <c r="N5" s="142"/>
      <c r="O5" s="142"/>
    </row>
    <row r="6" spans="1:20" ht="15" customHeight="1" x14ac:dyDescent="0.25">
      <c r="A6"/>
      <c r="B6" s="124"/>
      <c r="C6" s="125"/>
      <c r="D6" s="127"/>
      <c r="E6" s="14" t="s">
        <v>178</v>
      </c>
      <c r="F6" s="127"/>
      <c r="G6" s="22" t="s">
        <v>171</v>
      </c>
      <c r="H6" s="22" t="s">
        <v>172</v>
      </c>
      <c r="I6" s="21" t="s">
        <v>58</v>
      </c>
      <c r="J6" s="21" t="s">
        <v>59</v>
      </c>
      <c r="K6" s="22" t="s">
        <v>58</v>
      </c>
      <c r="L6" s="22" t="s">
        <v>59</v>
      </c>
      <c r="M6" s="22" t="s">
        <v>58</v>
      </c>
      <c r="N6" s="22" t="s">
        <v>59</v>
      </c>
      <c r="O6" s="22" t="s">
        <v>60</v>
      </c>
    </row>
    <row r="7" spans="1:20" ht="15" customHeight="1" x14ac:dyDescent="0.25">
      <c r="A7"/>
      <c r="B7" s="26">
        <v>1</v>
      </c>
      <c r="C7" s="26" t="s">
        <v>3</v>
      </c>
      <c r="D7" s="27" t="s">
        <v>114</v>
      </c>
      <c r="E7" s="16">
        <v>5</v>
      </c>
      <c r="F7" s="16">
        <v>6</v>
      </c>
      <c r="G7" s="28">
        <f>F7*0.55</f>
        <v>3.3000000000000003</v>
      </c>
      <c r="H7" s="28">
        <f>F7-G7</f>
        <v>2.6999999999999997</v>
      </c>
      <c r="I7" s="17">
        <v>4.4000000000000004</v>
      </c>
      <c r="J7" s="17">
        <v>1.6</v>
      </c>
      <c r="K7" s="29">
        <v>1</v>
      </c>
      <c r="L7" s="29">
        <v>4</v>
      </c>
      <c r="M7" s="28">
        <f>I7*K7</f>
        <v>4.4000000000000004</v>
      </c>
      <c r="N7" s="28">
        <f>J7*L7</f>
        <v>6.4</v>
      </c>
      <c r="O7" s="28">
        <f>M7+N7</f>
        <v>10.8</v>
      </c>
      <c r="P7" s="109"/>
      <c r="Q7" s="109"/>
      <c r="R7" s="109"/>
      <c r="S7" s="109"/>
    </row>
    <row r="8" spans="1:20" ht="15" customHeight="1" x14ac:dyDescent="0.25">
      <c r="A8"/>
      <c r="B8" s="26">
        <v>1</v>
      </c>
      <c r="C8" s="26">
        <v>1</v>
      </c>
      <c r="D8" s="27" t="s">
        <v>108</v>
      </c>
      <c r="E8" s="26">
        <v>1</v>
      </c>
      <c r="F8" s="16">
        <v>6</v>
      </c>
      <c r="G8" s="28">
        <f>F8*0.7</f>
        <v>4.1999999999999993</v>
      </c>
      <c r="H8" s="28">
        <f t="shared" ref="H8:H18" si="0">F8-G8</f>
        <v>1.8000000000000007</v>
      </c>
      <c r="I8" s="17">
        <v>4.2</v>
      </c>
      <c r="J8" s="28">
        <v>1.8</v>
      </c>
      <c r="K8" s="29">
        <v>1</v>
      </c>
      <c r="L8" s="19">
        <v>2</v>
      </c>
      <c r="M8" s="28">
        <f t="shared" ref="M8:M19" si="1">I8*K8</f>
        <v>4.2</v>
      </c>
      <c r="N8" s="28">
        <f t="shared" ref="N8:N19" si="2">J8*L8</f>
        <v>3.6</v>
      </c>
      <c r="O8" s="28">
        <f t="shared" ref="O8:O19" si="3">M8+N8</f>
        <v>7.8000000000000007</v>
      </c>
    </row>
    <row r="9" spans="1:20" ht="15" customHeight="1" x14ac:dyDescent="0.25">
      <c r="A9"/>
      <c r="B9" s="26">
        <v>1</v>
      </c>
      <c r="C9" s="26">
        <v>1</v>
      </c>
      <c r="D9" s="27" t="s">
        <v>110</v>
      </c>
      <c r="E9" s="16">
        <v>1</v>
      </c>
      <c r="F9" s="16">
        <v>4</v>
      </c>
      <c r="G9" s="28">
        <f>F9*0.7</f>
        <v>2.8</v>
      </c>
      <c r="H9" s="28">
        <f t="shared" si="0"/>
        <v>1.2000000000000002</v>
      </c>
      <c r="I9" s="17">
        <v>2.8</v>
      </c>
      <c r="J9" s="17">
        <v>1.2</v>
      </c>
      <c r="K9" s="29">
        <v>1</v>
      </c>
      <c r="L9" s="19">
        <v>2</v>
      </c>
      <c r="M9" s="28">
        <f t="shared" si="1"/>
        <v>2.8</v>
      </c>
      <c r="N9" s="28">
        <f t="shared" si="2"/>
        <v>2.4</v>
      </c>
      <c r="O9" s="28">
        <f t="shared" si="3"/>
        <v>5.1999999999999993</v>
      </c>
    </row>
    <row r="10" spans="1:20" ht="15" customHeight="1" x14ac:dyDescent="0.25">
      <c r="A10"/>
      <c r="B10" s="26">
        <v>1</v>
      </c>
      <c r="C10" s="26">
        <v>1</v>
      </c>
      <c r="D10" s="27" t="s">
        <v>112</v>
      </c>
      <c r="E10" s="16">
        <v>4</v>
      </c>
      <c r="F10" s="16">
        <v>4</v>
      </c>
      <c r="G10" s="28">
        <f>F10*0.6</f>
        <v>2.4</v>
      </c>
      <c r="H10" s="28">
        <f t="shared" si="0"/>
        <v>1.6</v>
      </c>
      <c r="I10" s="17">
        <v>2.6</v>
      </c>
      <c r="J10" s="17">
        <v>1.4</v>
      </c>
      <c r="K10" s="29">
        <v>1</v>
      </c>
      <c r="L10" s="29">
        <v>2</v>
      </c>
      <c r="M10" s="28">
        <f t="shared" si="1"/>
        <v>2.6</v>
      </c>
      <c r="N10" s="28">
        <f t="shared" si="2"/>
        <v>2.8</v>
      </c>
      <c r="O10" s="28">
        <f t="shared" si="3"/>
        <v>5.4</v>
      </c>
    </row>
    <row r="11" spans="1:20" ht="15" customHeight="1" x14ac:dyDescent="0.25">
      <c r="A11"/>
      <c r="B11" s="26">
        <v>1</v>
      </c>
      <c r="C11" s="26">
        <v>1</v>
      </c>
      <c r="D11" s="27" t="s">
        <v>115</v>
      </c>
      <c r="E11" s="16">
        <v>5</v>
      </c>
      <c r="F11" s="16">
        <v>6</v>
      </c>
      <c r="G11" s="28">
        <f t="shared" ref="G11:G12" si="4">F11*0.55</f>
        <v>3.3000000000000003</v>
      </c>
      <c r="H11" s="28">
        <f t="shared" si="0"/>
        <v>2.6999999999999997</v>
      </c>
      <c r="I11" s="17">
        <v>5.4</v>
      </c>
      <c r="J11" s="17">
        <v>0.6</v>
      </c>
      <c r="K11" s="29">
        <v>1</v>
      </c>
      <c r="L11" s="19">
        <v>2</v>
      </c>
      <c r="M11" s="28">
        <f t="shared" si="1"/>
        <v>5.4</v>
      </c>
      <c r="N11" s="28">
        <f t="shared" si="2"/>
        <v>1.2</v>
      </c>
      <c r="O11" s="28">
        <f t="shared" si="3"/>
        <v>6.6000000000000005</v>
      </c>
    </row>
    <row r="12" spans="1:20" ht="15" customHeight="1" x14ac:dyDescent="0.25">
      <c r="A12"/>
      <c r="B12" s="26">
        <v>1</v>
      </c>
      <c r="C12" s="26">
        <v>1</v>
      </c>
      <c r="D12" s="27" t="s">
        <v>117</v>
      </c>
      <c r="E12" s="16">
        <v>5</v>
      </c>
      <c r="F12" s="16">
        <v>6</v>
      </c>
      <c r="G12" s="28">
        <f t="shared" si="4"/>
        <v>3.3000000000000003</v>
      </c>
      <c r="H12" s="28">
        <f t="shared" si="0"/>
        <v>2.6999999999999997</v>
      </c>
      <c r="I12" s="17">
        <v>3.6</v>
      </c>
      <c r="J12" s="17">
        <v>2.4</v>
      </c>
      <c r="K12" s="29">
        <v>1</v>
      </c>
      <c r="L12" s="29">
        <v>1</v>
      </c>
      <c r="M12" s="28">
        <f t="shared" si="1"/>
        <v>3.6</v>
      </c>
      <c r="N12" s="28">
        <f t="shared" si="2"/>
        <v>2.4</v>
      </c>
      <c r="O12" s="28">
        <f t="shared" si="3"/>
        <v>6</v>
      </c>
    </row>
    <row r="13" spans="1:20" ht="15" customHeight="1" x14ac:dyDescent="0.25">
      <c r="A13"/>
      <c r="B13" s="26">
        <v>1</v>
      </c>
      <c r="C13" s="26">
        <v>2</v>
      </c>
      <c r="D13" s="27" t="s">
        <v>109</v>
      </c>
      <c r="E13" s="16">
        <v>4</v>
      </c>
      <c r="F13" s="16">
        <v>6</v>
      </c>
      <c r="G13" s="28">
        <f>F13*0.6</f>
        <v>3.5999999999999996</v>
      </c>
      <c r="H13" s="28">
        <f t="shared" si="0"/>
        <v>2.4000000000000004</v>
      </c>
      <c r="I13" s="17">
        <v>4</v>
      </c>
      <c r="J13" s="28">
        <v>2</v>
      </c>
      <c r="K13" s="29">
        <v>1</v>
      </c>
      <c r="L13" s="29">
        <v>2</v>
      </c>
      <c r="M13" s="28">
        <f t="shared" si="1"/>
        <v>4</v>
      </c>
      <c r="N13" s="28">
        <f t="shared" si="2"/>
        <v>4</v>
      </c>
      <c r="O13" s="28">
        <f t="shared" si="3"/>
        <v>8</v>
      </c>
    </row>
    <row r="14" spans="1:20" ht="15" customHeight="1" x14ac:dyDescent="0.25">
      <c r="A14"/>
      <c r="B14" s="26">
        <v>1</v>
      </c>
      <c r="C14" s="26">
        <v>2</v>
      </c>
      <c r="D14" s="27" t="s">
        <v>111</v>
      </c>
      <c r="E14" s="16">
        <v>5</v>
      </c>
      <c r="F14" s="16">
        <v>4</v>
      </c>
      <c r="G14" s="28">
        <f>F14*0.55</f>
        <v>2.2000000000000002</v>
      </c>
      <c r="H14" s="28">
        <f t="shared" si="0"/>
        <v>1.7999999999999998</v>
      </c>
      <c r="I14" s="17">
        <v>2.4</v>
      </c>
      <c r="J14" s="17">
        <v>1.6</v>
      </c>
      <c r="K14" s="29">
        <v>1</v>
      </c>
      <c r="L14" s="65">
        <v>2</v>
      </c>
      <c r="M14" s="28">
        <f t="shared" si="1"/>
        <v>2.4</v>
      </c>
      <c r="N14" s="28">
        <f t="shared" si="2"/>
        <v>3.2</v>
      </c>
      <c r="O14" s="28">
        <f t="shared" si="3"/>
        <v>5.6</v>
      </c>
      <c r="P14" s="149" t="s">
        <v>259</v>
      </c>
      <c r="Q14" s="149"/>
      <c r="R14" s="149"/>
      <c r="S14" s="149"/>
      <c r="T14" s="149"/>
    </row>
    <row r="15" spans="1:20" ht="15" customHeight="1" x14ac:dyDescent="0.25">
      <c r="A15"/>
      <c r="B15" s="26">
        <v>1</v>
      </c>
      <c r="C15" s="26">
        <v>2</v>
      </c>
      <c r="D15" s="27" t="s">
        <v>113</v>
      </c>
      <c r="E15" s="16">
        <v>4</v>
      </c>
      <c r="F15" s="16">
        <v>5</v>
      </c>
      <c r="G15" s="28">
        <f>F15*0.6</f>
        <v>3</v>
      </c>
      <c r="H15" s="28">
        <f t="shared" si="0"/>
        <v>2</v>
      </c>
      <c r="I15" s="17">
        <v>3.3</v>
      </c>
      <c r="J15" s="17">
        <v>1.7</v>
      </c>
      <c r="K15" s="29">
        <v>1</v>
      </c>
      <c r="L15" s="29">
        <v>2</v>
      </c>
      <c r="M15" s="28">
        <f t="shared" si="1"/>
        <v>3.3</v>
      </c>
      <c r="N15" s="28">
        <f t="shared" si="2"/>
        <v>3.4</v>
      </c>
      <c r="O15" s="28">
        <f t="shared" si="3"/>
        <v>6.6999999999999993</v>
      </c>
    </row>
    <row r="16" spans="1:20" ht="15" customHeight="1" x14ac:dyDescent="0.25">
      <c r="A16"/>
      <c r="B16" s="26">
        <v>1</v>
      </c>
      <c r="C16" s="26">
        <v>2</v>
      </c>
      <c r="D16" s="27" t="s">
        <v>116</v>
      </c>
      <c r="E16" s="16">
        <v>5</v>
      </c>
      <c r="F16" s="16">
        <v>4</v>
      </c>
      <c r="G16" s="28">
        <f t="shared" ref="G16:G17" si="5">F16*0.55</f>
        <v>2.2000000000000002</v>
      </c>
      <c r="H16" s="28">
        <f t="shared" si="0"/>
        <v>1.7999999999999998</v>
      </c>
      <c r="I16" s="17">
        <v>2.2000000000000002</v>
      </c>
      <c r="J16" s="17">
        <v>1.8</v>
      </c>
      <c r="K16" s="29">
        <v>1</v>
      </c>
      <c r="L16" s="29">
        <v>2</v>
      </c>
      <c r="M16" s="28">
        <f t="shared" si="1"/>
        <v>2.2000000000000002</v>
      </c>
      <c r="N16" s="28">
        <f t="shared" si="2"/>
        <v>3.6</v>
      </c>
      <c r="O16" s="28">
        <f t="shared" si="3"/>
        <v>5.8000000000000007</v>
      </c>
    </row>
    <row r="17" spans="1:16" ht="15" customHeight="1" x14ac:dyDescent="0.25">
      <c r="A17"/>
      <c r="B17" s="26">
        <v>1</v>
      </c>
      <c r="C17" s="26">
        <v>2</v>
      </c>
      <c r="D17" s="27" t="s">
        <v>118</v>
      </c>
      <c r="E17" s="16">
        <v>5</v>
      </c>
      <c r="F17" s="16">
        <v>4</v>
      </c>
      <c r="G17" s="28">
        <f t="shared" si="5"/>
        <v>2.2000000000000002</v>
      </c>
      <c r="H17" s="28">
        <f t="shared" si="0"/>
        <v>1.7999999999999998</v>
      </c>
      <c r="I17" s="17">
        <v>2.4</v>
      </c>
      <c r="J17" s="17">
        <v>1.6</v>
      </c>
      <c r="K17" s="29">
        <v>1</v>
      </c>
      <c r="L17" s="29">
        <v>2</v>
      </c>
      <c r="M17" s="28">
        <f t="shared" si="1"/>
        <v>2.4</v>
      </c>
      <c r="N17" s="28">
        <f t="shared" si="2"/>
        <v>3.2</v>
      </c>
      <c r="O17" s="28">
        <f t="shared" si="3"/>
        <v>5.6</v>
      </c>
    </row>
    <row r="18" spans="1:16" ht="15" customHeight="1" x14ac:dyDescent="0.25">
      <c r="A18"/>
      <c r="B18" s="26">
        <v>1</v>
      </c>
      <c r="C18" s="26">
        <v>2</v>
      </c>
      <c r="D18" s="27" t="s">
        <v>119</v>
      </c>
      <c r="E18" s="16">
        <v>4</v>
      </c>
      <c r="F18" s="16">
        <v>5</v>
      </c>
      <c r="G18" s="28">
        <f>F18*0.6</f>
        <v>3</v>
      </c>
      <c r="H18" s="28">
        <f t="shared" si="0"/>
        <v>2</v>
      </c>
      <c r="I18" s="17">
        <v>3.2</v>
      </c>
      <c r="J18" s="17">
        <v>1.8</v>
      </c>
      <c r="K18" s="29">
        <v>1</v>
      </c>
      <c r="L18" s="29">
        <v>2</v>
      </c>
      <c r="M18" s="28">
        <f t="shared" si="1"/>
        <v>3.2</v>
      </c>
      <c r="N18" s="28">
        <f t="shared" si="2"/>
        <v>3.6</v>
      </c>
      <c r="O18" s="28">
        <f t="shared" si="3"/>
        <v>6.8000000000000007</v>
      </c>
    </row>
    <row r="19" spans="1:16" ht="15" customHeight="1" x14ac:dyDescent="0.25">
      <c r="A19"/>
      <c r="B19" s="26">
        <v>2</v>
      </c>
      <c r="C19" s="26">
        <v>1</v>
      </c>
      <c r="D19" s="73" t="s">
        <v>266</v>
      </c>
      <c r="E19" s="16">
        <v>2</v>
      </c>
      <c r="F19" s="71">
        <v>6</v>
      </c>
      <c r="G19" s="28"/>
      <c r="H19" s="28"/>
      <c r="I19" s="17">
        <v>0</v>
      </c>
      <c r="J19" s="72">
        <v>6</v>
      </c>
      <c r="K19" s="29">
        <v>1</v>
      </c>
      <c r="L19" s="29">
        <v>8</v>
      </c>
      <c r="M19" s="28">
        <f t="shared" si="1"/>
        <v>0</v>
      </c>
      <c r="N19" s="67">
        <f t="shared" si="2"/>
        <v>48</v>
      </c>
      <c r="O19" s="67">
        <f t="shared" si="3"/>
        <v>48</v>
      </c>
      <c r="P19" t="s">
        <v>219</v>
      </c>
    </row>
    <row r="20" spans="1:16" ht="15" customHeight="1" x14ac:dyDescent="0.25">
      <c r="A20"/>
      <c r="B20" s="155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7"/>
    </row>
    <row r="21" spans="1:16" ht="15" customHeight="1" x14ac:dyDescent="0.25">
      <c r="A21"/>
      <c r="B21" s="9"/>
      <c r="C21" s="9"/>
      <c r="D21" s="53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</row>
    <row r="22" spans="1:16" ht="15" customHeight="1" x14ac:dyDescent="0.25">
      <c r="A22"/>
      <c r="B22" s="4"/>
      <c r="C22" s="4"/>
      <c r="D22" s="6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6" ht="15" customHeight="1" x14ac:dyDescent="0.25">
      <c r="A23"/>
      <c r="B23" s="105" t="s">
        <v>179</v>
      </c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7"/>
    </row>
    <row r="24" spans="1:16" ht="15" customHeight="1" x14ac:dyDescent="0.25">
      <c r="A24"/>
      <c r="B24" s="108" t="s">
        <v>180</v>
      </c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10"/>
    </row>
    <row r="25" spans="1:16" ht="15" customHeight="1" x14ac:dyDescent="0.25">
      <c r="A25"/>
      <c r="B25" s="111" t="s">
        <v>181</v>
      </c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3"/>
    </row>
    <row r="26" spans="1:16" ht="15" customHeight="1" x14ac:dyDescent="0.25">
      <c r="A2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6" ht="15" customHeight="1" x14ac:dyDescent="0.25">
      <c r="A27"/>
      <c r="C27"/>
    </row>
    <row r="28" spans="1:16" ht="14.1" customHeight="1" x14ac:dyDescent="0.25">
      <c r="A28"/>
      <c r="C28"/>
    </row>
    <row r="29" spans="1:16" ht="16.5" x14ac:dyDescent="0.25">
      <c r="A29"/>
      <c r="C29"/>
      <c r="D29" s="54" t="s">
        <v>194</v>
      </c>
      <c r="E29" s="55"/>
      <c r="F29" s="54"/>
      <c r="G29" s="54"/>
      <c r="H29" s="54"/>
      <c r="I29" s="54"/>
      <c r="J29" s="54"/>
      <c r="K29" s="54"/>
    </row>
  </sheetData>
  <mergeCells count="15">
    <mergeCell ref="B24:O24"/>
    <mergeCell ref="B25:O25"/>
    <mergeCell ref="P14:T14"/>
    <mergeCell ref="B3:O4"/>
    <mergeCell ref="B5:B6"/>
    <mergeCell ref="C5:C6"/>
    <mergeCell ref="D5:D6"/>
    <mergeCell ref="F5:F6"/>
    <mergeCell ref="G5:H5"/>
    <mergeCell ref="I5:J5"/>
    <mergeCell ref="K5:L5"/>
    <mergeCell ref="M5:O5"/>
    <mergeCell ref="P7:S7"/>
    <mergeCell ref="B20:O20"/>
    <mergeCell ref="B23:O23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P28"/>
  <sheetViews>
    <sheetView view="pageBreakPreview" topLeftCell="D1" zoomScale="60" zoomScaleNormal="80" workbookViewId="0">
      <selection activeCell="E20" sqref="E20"/>
    </sheetView>
  </sheetViews>
  <sheetFormatPr baseColWidth="10" defaultRowHeight="15" x14ac:dyDescent="0.25"/>
  <cols>
    <col min="1" max="2" width="10.7109375" customWidth="1"/>
    <col min="3" max="3" width="17.42578125" customWidth="1"/>
    <col min="4" max="4" width="155.85546875" customWidth="1"/>
    <col min="5" max="5" width="15.7109375" customWidth="1"/>
    <col min="6" max="6" width="10.7109375" customWidth="1"/>
    <col min="7" max="10" width="14.7109375" customWidth="1"/>
    <col min="11" max="15" width="10.7109375" customWidth="1"/>
  </cols>
  <sheetData>
    <row r="1" spans="2:16" ht="15" customHeight="1" x14ac:dyDescent="0.25"/>
    <row r="2" spans="2:16" ht="15" customHeight="1" x14ac:dyDescent="0.25"/>
    <row r="3" spans="2:16" ht="15" customHeight="1" x14ac:dyDescent="0.25">
      <c r="B3" s="117" t="s">
        <v>240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9"/>
    </row>
    <row r="4" spans="2:16" ht="15" customHeight="1" x14ac:dyDescent="0.25">
      <c r="B4" s="120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2"/>
    </row>
    <row r="5" spans="2:16" ht="15" customHeight="1" x14ac:dyDescent="0.25">
      <c r="B5" s="123" t="s">
        <v>1</v>
      </c>
      <c r="C5" s="125" t="s">
        <v>56</v>
      </c>
      <c r="D5" s="126" t="s">
        <v>2</v>
      </c>
      <c r="E5" s="13" t="s">
        <v>177</v>
      </c>
      <c r="F5" s="126" t="s">
        <v>173</v>
      </c>
      <c r="G5" s="128" t="s">
        <v>174</v>
      </c>
      <c r="H5" s="129"/>
      <c r="I5" s="130" t="s">
        <v>175</v>
      </c>
      <c r="J5" s="131"/>
      <c r="K5" s="128" t="s">
        <v>57</v>
      </c>
      <c r="L5" s="129"/>
      <c r="M5" s="142" t="s">
        <v>176</v>
      </c>
      <c r="N5" s="142"/>
      <c r="O5" s="142"/>
    </row>
    <row r="6" spans="2:16" ht="15" customHeight="1" x14ac:dyDescent="0.25">
      <c r="B6" s="124"/>
      <c r="C6" s="125"/>
      <c r="D6" s="127"/>
      <c r="E6" s="14" t="s">
        <v>178</v>
      </c>
      <c r="F6" s="127"/>
      <c r="G6" s="22" t="s">
        <v>171</v>
      </c>
      <c r="H6" s="22" t="s">
        <v>172</v>
      </c>
      <c r="I6" s="21" t="s">
        <v>58</v>
      </c>
      <c r="J6" s="21" t="s">
        <v>59</v>
      </c>
      <c r="K6" s="22" t="s">
        <v>58</v>
      </c>
      <c r="L6" s="22" t="s">
        <v>59</v>
      </c>
      <c r="M6" s="22" t="s">
        <v>58</v>
      </c>
      <c r="N6" s="22" t="s">
        <v>59</v>
      </c>
      <c r="O6" s="22" t="s">
        <v>60</v>
      </c>
    </row>
    <row r="7" spans="2:16" ht="15" customHeight="1" x14ac:dyDescent="0.25">
      <c r="B7" s="26">
        <v>1</v>
      </c>
      <c r="C7" s="26">
        <v>1</v>
      </c>
      <c r="D7" s="27" t="s">
        <v>120</v>
      </c>
      <c r="E7" s="26">
        <v>4</v>
      </c>
      <c r="F7" s="16">
        <v>4</v>
      </c>
      <c r="G7" s="28">
        <f>F7*0.6</f>
        <v>2.4</v>
      </c>
      <c r="H7" s="28">
        <f>F7-G7</f>
        <v>1.6</v>
      </c>
      <c r="I7" s="17">
        <v>3.1</v>
      </c>
      <c r="J7" s="28">
        <v>0.9</v>
      </c>
      <c r="K7" s="29">
        <v>1</v>
      </c>
      <c r="L7" s="19">
        <v>1</v>
      </c>
      <c r="M7" s="28">
        <f>I7*K7</f>
        <v>3.1</v>
      </c>
      <c r="N7" s="28">
        <f>J7*L7</f>
        <v>0.9</v>
      </c>
      <c r="O7" s="28">
        <f>M7+N7</f>
        <v>4</v>
      </c>
    </row>
    <row r="8" spans="2:16" ht="15" customHeight="1" x14ac:dyDescent="0.25">
      <c r="B8" s="26">
        <v>1</v>
      </c>
      <c r="C8" s="26">
        <v>1</v>
      </c>
      <c r="D8" s="27" t="s">
        <v>122</v>
      </c>
      <c r="E8" s="16">
        <v>4</v>
      </c>
      <c r="F8" s="16">
        <v>4</v>
      </c>
      <c r="G8" s="28">
        <f t="shared" ref="G8:G10" si="0">F8*0.6</f>
        <v>2.4</v>
      </c>
      <c r="H8" s="28">
        <f t="shared" ref="H8:H19" si="1">F8-G8</f>
        <v>1.6</v>
      </c>
      <c r="I8" s="17">
        <v>3.6</v>
      </c>
      <c r="J8" s="28">
        <v>0.4</v>
      </c>
      <c r="K8" s="29">
        <v>1</v>
      </c>
      <c r="L8" s="29">
        <v>1</v>
      </c>
      <c r="M8" s="28">
        <f t="shared" ref="M8:M20" si="2">I8*K8</f>
        <v>3.6</v>
      </c>
      <c r="N8" s="28">
        <f t="shared" ref="N8:N20" si="3">J8*L8</f>
        <v>0.4</v>
      </c>
      <c r="O8" s="28">
        <f t="shared" ref="O8:O20" si="4">M8+N8</f>
        <v>4</v>
      </c>
    </row>
    <row r="9" spans="2:16" ht="15" customHeight="1" x14ac:dyDescent="0.25">
      <c r="B9" s="26">
        <v>1</v>
      </c>
      <c r="C9" s="26">
        <v>1</v>
      </c>
      <c r="D9" s="27" t="s">
        <v>124</v>
      </c>
      <c r="E9" s="16">
        <v>4</v>
      </c>
      <c r="F9" s="16">
        <v>4</v>
      </c>
      <c r="G9" s="28">
        <f t="shared" si="0"/>
        <v>2.4</v>
      </c>
      <c r="H9" s="28">
        <f t="shared" si="1"/>
        <v>1.6</v>
      </c>
      <c r="I9" s="17">
        <v>2.8</v>
      </c>
      <c r="J9" s="17">
        <v>1.2</v>
      </c>
      <c r="K9" s="29">
        <v>1</v>
      </c>
      <c r="L9" s="19">
        <v>1</v>
      </c>
      <c r="M9" s="28">
        <f t="shared" si="2"/>
        <v>2.8</v>
      </c>
      <c r="N9" s="28">
        <f t="shared" si="3"/>
        <v>1.2</v>
      </c>
      <c r="O9" s="28">
        <f t="shared" si="4"/>
        <v>4</v>
      </c>
      <c r="P9" t="s">
        <v>200</v>
      </c>
    </row>
    <row r="10" spans="2:16" ht="15" customHeight="1" x14ac:dyDescent="0.25">
      <c r="B10" s="26">
        <v>1</v>
      </c>
      <c r="C10" s="26">
        <v>1</v>
      </c>
      <c r="D10" s="27" t="s">
        <v>126</v>
      </c>
      <c r="E10" s="16">
        <v>4</v>
      </c>
      <c r="F10" s="16">
        <v>5</v>
      </c>
      <c r="G10" s="28">
        <f t="shared" si="0"/>
        <v>3</v>
      </c>
      <c r="H10" s="28">
        <f t="shared" si="1"/>
        <v>2</v>
      </c>
      <c r="I10" s="17">
        <v>3.2</v>
      </c>
      <c r="J10" s="17">
        <v>1.8</v>
      </c>
      <c r="K10" s="29">
        <v>1</v>
      </c>
      <c r="L10" s="50">
        <v>1</v>
      </c>
      <c r="M10" s="28">
        <f t="shared" si="2"/>
        <v>3.2</v>
      </c>
      <c r="N10" s="28">
        <f t="shared" si="3"/>
        <v>1.8</v>
      </c>
      <c r="O10" s="28">
        <f t="shared" si="4"/>
        <v>5</v>
      </c>
    </row>
    <row r="11" spans="2:16" ht="15" customHeight="1" x14ac:dyDescent="0.25">
      <c r="B11" s="26">
        <v>1</v>
      </c>
      <c r="C11" s="26">
        <v>1</v>
      </c>
      <c r="D11" s="27" t="s">
        <v>128</v>
      </c>
      <c r="E11" s="16">
        <v>1</v>
      </c>
      <c r="F11" s="16">
        <v>5</v>
      </c>
      <c r="G11" s="28">
        <f>F11*0.7</f>
        <v>3.5</v>
      </c>
      <c r="H11" s="28">
        <f t="shared" si="1"/>
        <v>1.5</v>
      </c>
      <c r="I11" s="17">
        <v>4</v>
      </c>
      <c r="J11" s="17">
        <v>1</v>
      </c>
      <c r="K11" s="29">
        <v>1</v>
      </c>
      <c r="L11" s="29">
        <v>1</v>
      </c>
      <c r="M11" s="28">
        <f t="shared" si="2"/>
        <v>4</v>
      </c>
      <c r="N11" s="28">
        <f t="shared" si="3"/>
        <v>1</v>
      </c>
      <c r="O11" s="28">
        <f t="shared" si="4"/>
        <v>5</v>
      </c>
    </row>
    <row r="12" spans="2:16" ht="15" customHeight="1" x14ac:dyDescent="0.25">
      <c r="B12" s="26">
        <v>1</v>
      </c>
      <c r="C12" s="26">
        <v>1</v>
      </c>
      <c r="D12" s="27" t="s">
        <v>129</v>
      </c>
      <c r="E12" s="16">
        <v>1</v>
      </c>
      <c r="F12" s="16">
        <v>5</v>
      </c>
      <c r="G12" s="28">
        <f t="shared" ref="G12:G13" si="5">F12*0.7</f>
        <v>3.5</v>
      </c>
      <c r="H12" s="28">
        <f t="shared" si="1"/>
        <v>1.5</v>
      </c>
      <c r="I12" s="17">
        <v>4.4000000000000004</v>
      </c>
      <c r="J12" s="17">
        <v>0.6</v>
      </c>
      <c r="K12" s="29">
        <v>1</v>
      </c>
      <c r="L12" s="29">
        <v>1</v>
      </c>
      <c r="M12" s="28">
        <f t="shared" si="2"/>
        <v>4.4000000000000004</v>
      </c>
      <c r="N12" s="28">
        <f t="shared" si="3"/>
        <v>0.6</v>
      </c>
      <c r="O12" s="28">
        <f t="shared" si="4"/>
        <v>5</v>
      </c>
    </row>
    <row r="13" spans="2:16" ht="15" customHeight="1" x14ac:dyDescent="0.25">
      <c r="B13" s="26">
        <v>1</v>
      </c>
      <c r="C13" s="26">
        <v>1</v>
      </c>
      <c r="D13" s="27" t="s">
        <v>130</v>
      </c>
      <c r="E13" s="16">
        <v>1</v>
      </c>
      <c r="F13" s="16">
        <v>5</v>
      </c>
      <c r="G13" s="28">
        <f t="shared" si="5"/>
        <v>3.5</v>
      </c>
      <c r="H13" s="28">
        <f t="shared" si="1"/>
        <v>1.5</v>
      </c>
      <c r="I13" s="17">
        <v>3.7</v>
      </c>
      <c r="J13" s="17">
        <v>1.3</v>
      </c>
      <c r="K13" s="29">
        <v>1</v>
      </c>
      <c r="L13" s="29">
        <v>1</v>
      </c>
      <c r="M13" s="28">
        <f t="shared" si="2"/>
        <v>3.7</v>
      </c>
      <c r="N13" s="28">
        <f t="shared" si="3"/>
        <v>1.3</v>
      </c>
      <c r="O13" s="28">
        <f t="shared" si="4"/>
        <v>5</v>
      </c>
    </row>
    <row r="14" spans="2:16" ht="15" customHeight="1" x14ac:dyDescent="0.25">
      <c r="B14" s="26">
        <v>1</v>
      </c>
      <c r="C14" s="26">
        <v>2</v>
      </c>
      <c r="D14" s="27" t="s">
        <v>121</v>
      </c>
      <c r="E14" s="16">
        <v>4</v>
      </c>
      <c r="F14" s="16">
        <v>4</v>
      </c>
      <c r="G14" s="28">
        <f t="shared" ref="G14:G15" si="6">F14*0.6</f>
        <v>2.4</v>
      </c>
      <c r="H14" s="28">
        <f t="shared" si="1"/>
        <v>1.6</v>
      </c>
      <c r="I14" s="17">
        <v>3.1</v>
      </c>
      <c r="J14" s="17">
        <v>0.9</v>
      </c>
      <c r="K14" s="29">
        <v>1</v>
      </c>
      <c r="L14" s="19">
        <v>1</v>
      </c>
      <c r="M14" s="28">
        <f t="shared" si="2"/>
        <v>3.1</v>
      </c>
      <c r="N14" s="28">
        <f t="shared" si="3"/>
        <v>0.9</v>
      </c>
      <c r="O14" s="28">
        <f t="shared" si="4"/>
        <v>4</v>
      </c>
    </row>
    <row r="15" spans="2:16" ht="15" customHeight="1" x14ac:dyDescent="0.25">
      <c r="B15" s="26">
        <v>1</v>
      </c>
      <c r="C15" s="26">
        <v>2</v>
      </c>
      <c r="D15" s="27" t="s">
        <v>123</v>
      </c>
      <c r="E15" s="16">
        <v>4</v>
      </c>
      <c r="F15" s="16">
        <v>5</v>
      </c>
      <c r="G15" s="28">
        <f t="shared" si="6"/>
        <v>3</v>
      </c>
      <c r="H15" s="28">
        <f t="shared" si="1"/>
        <v>2</v>
      </c>
      <c r="I15" s="17">
        <v>3.3</v>
      </c>
      <c r="J15" s="17">
        <v>1.7</v>
      </c>
      <c r="K15" s="29">
        <v>1</v>
      </c>
      <c r="L15" s="29">
        <v>1</v>
      </c>
      <c r="M15" s="28">
        <f t="shared" si="2"/>
        <v>3.3</v>
      </c>
      <c r="N15" s="28">
        <f t="shared" si="3"/>
        <v>1.7</v>
      </c>
      <c r="O15" s="28">
        <f t="shared" si="4"/>
        <v>5</v>
      </c>
    </row>
    <row r="16" spans="2:16" ht="15" customHeight="1" x14ac:dyDescent="0.25">
      <c r="B16" s="26">
        <v>1</v>
      </c>
      <c r="C16" s="26">
        <v>2</v>
      </c>
      <c r="D16" s="27" t="s">
        <v>125</v>
      </c>
      <c r="E16" s="16">
        <v>5</v>
      </c>
      <c r="F16" s="16">
        <v>5</v>
      </c>
      <c r="G16" s="28">
        <f>F16*0.55</f>
        <v>2.75</v>
      </c>
      <c r="H16" s="28">
        <f t="shared" si="1"/>
        <v>2.25</v>
      </c>
      <c r="I16" s="17">
        <v>2.8</v>
      </c>
      <c r="J16" s="17">
        <v>2.2000000000000002</v>
      </c>
      <c r="K16" s="29">
        <v>1</v>
      </c>
      <c r="L16" s="29">
        <v>1</v>
      </c>
      <c r="M16" s="28">
        <f t="shared" si="2"/>
        <v>2.8</v>
      </c>
      <c r="N16" s="28">
        <f t="shared" si="3"/>
        <v>2.2000000000000002</v>
      </c>
      <c r="O16" s="28">
        <f t="shared" si="4"/>
        <v>5</v>
      </c>
    </row>
    <row r="17" spans="2:16" ht="15" customHeight="1" x14ac:dyDescent="0.25">
      <c r="B17" s="26">
        <v>1</v>
      </c>
      <c r="C17" s="26">
        <v>2</v>
      </c>
      <c r="D17" s="27" t="s">
        <v>127</v>
      </c>
      <c r="E17" s="16">
        <v>1</v>
      </c>
      <c r="F17" s="16">
        <v>5</v>
      </c>
      <c r="G17" s="28">
        <f>F17*0.7</f>
        <v>3.5</v>
      </c>
      <c r="H17" s="28">
        <f t="shared" si="1"/>
        <v>1.5</v>
      </c>
      <c r="I17" s="17">
        <v>4.2</v>
      </c>
      <c r="J17" s="17">
        <v>0.8</v>
      </c>
      <c r="K17" s="29">
        <v>1</v>
      </c>
      <c r="L17" s="29">
        <v>1</v>
      </c>
      <c r="M17" s="28">
        <f t="shared" si="2"/>
        <v>4.2</v>
      </c>
      <c r="N17" s="28">
        <f t="shared" si="3"/>
        <v>0.8</v>
      </c>
      <c r="O17" s="28">
        <f t="shared" si="4"/>
        <v>5</v>
      </c>
    </row>
    <row r="18" spans="2:16" ht="15" customHeight="1" x14ac:dyDescent="0.25">
      <c r="B18" s="26">
        <v>1</v>
      </c>
      <c r="C18" s="26">
        <v>2</v>
      </c>
      <c r="D18" s="27" t="s">
        <v>131</v>
      </c>
      <c r="E18" s="16">
        <v>4</v>
      </c>
      <c r="F18" s="16">
        <v>4</v>
      </c>
      <c r="G18" s="28">
        <f t="shared" ref="G18:G19" si="7">F18*0.6</f>
        <v>2.4</v>
      </c>
      <c r="H18" s="28">
        <f t="shared" si="1"/>
        <v>1.6</v>
      </c>
      <c r="I18" s="17">
        <v>3</v>
      </c>
      <c r="J18" s="17">
        <v>1</v>
      </c>
      <c r="K18" s="29">
        <v>1</v>
      </c>
      <c r="L18" s="29">
        <v>1</v>
      </c>
      <c r="M18" s="28">
        <f t="shared" si="2"/>
        <v>3</v>
      </c>
      <c r="N18" s="28">
        <f t="shared" si="3"/>
        <v>1</v>
      </c>
      <c r="O18" s="28">
        <f t="shared" si="4"/>
        <v>4</v>
      </c>
    </row>
    <row r="19" spans="2:16" ht="15" customHeight="1" x14ac:dyDescent="0.25">
      <c r="B19" s="26">
        <v>1</v>
      </c>
      <c r="C19" s="26">
        <v>2</v>
      </c>
      <c r="D19" s="27" t="s">
        <v>132</v>
      </c>
      <c r="E19" s="16">
        <v>4</v>
      </c>
      <c r="F19" s="16">
        <v>5</v>
      </c>
      <c r="G19" s="28">
        <f t="shared" si="7"/>
        <v>3</v>
      </c>
      <c r="H19" s="28">
        <f t="shared" si="1"/>
        <v>2</v>
      </c>
      <c r="I19" s="17">
        <v>3.9</v>
      </c>
      <c r="J19" s="17">
        <v>1.1000000000000001</v>
      </c>
      <c r="K19" s="29">
        <v>1</v>
      </c>
      <c r="L19" s="29">
        <v>1</v>
      </c>
      <c r="M19" s="28">
        <f t="shared" si="2"/>
        <v>3.9</v>
      </c>
      <c r="N19" s="28">
        <f t="shared" si="3"/>
        <v>1.1000000000000001</v>
      </c>
      <c r="O19" s="28">
        <f t="shared" si="4"/>
        <v>5</v>
      </c>
    </row>
    <row r="20" spans="2:16" ht="15" customHeight="1" x14ac:dyDescent="0.25">
      <c r="B20" s="26">
        <v>2</v>
      </c>
      <c r="C20" s="26">
        <v>1</v>
      </c>
      <c r="D20" s="73" t="s">
        <v>266</v>
      </c>
      <c r="E20" s="16">
        <v>2</v>
      </c>
      <c r="F20" s="71">
        <v>6</v>
      </c>
      <c r="G20" s="28"/>
      <c r="H20" s="28"/>
      <c r="I20" s="17">
        <v>0</v>
      </c>
      <c r="J20" s="72">
        <v>6</v>
      </c>
      <c r="K20" s="29">
        <v>1</v>
      </c>
      <c r="L20" s="29">
        <v>4</v>
      </c>
      <c r="M20" s="28">
        <f t="shared" si="2"/>
        <v>0</v>
      </c>
      <c r="N20" s="67">
        <f t="shared" si="3"/>
        <v>24</v>
      </c>
      <c r="O20" s="67">
        <f t="shared" si="4"/>
        <v>24</v>
      </c>
      <c r="P20" t="s">
        <v>219</v>
      </c>
    </row>
    <row r="21" spans="2:16" ht="15" customHeight="1" x14ac:dyDescent="0.25">
      <c r="B21" s="155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7"/>
    </row>
    <row r="22" spans="2:16" ht="15" customHeight="1" x14ac:dyDescent="0.25">
      <c r="B22" s="9"/>
      <c r="C22" s="9"/>
      <c r="D22" s="53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spans="2:16" ht="15" customHeight="1" x14ac:dyDescent="0.25">
      <c r="B23" s="4"/>
      <c r="C23" s="4"/>
      <c r="D23" s="6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2:16" ht="15" customHeight="1" x14ac:dyDescent="0.25">
      <c r="B24" s="105" t="s">
        <v>179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7"/>
    </row>
    <row r="25" spans="2:16" ht="15" customHeight="1" x14ac:dyDescent="0.25">
      <c r="B25" s="108" t="s">
        <v>180</v>
      </c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10"/>
    </row>
    <row r="26" spans="2:16" ht="15" customHeight="1" x14ac:dyDescent="0.25">
      <c r="B26" s="111" t="s">
        <v>181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3"/>
    </row>
    <row r="27" spans="2:16" ht="15" customHeight="1" x14ac:dyDescent="0.25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2:16" ht="15" customHeight="1" x14ac:dyDescent="0.25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</sheetData>
  <mergeCells count="13">
    <mergeCell ref="B26:O26"/>
    <mergeCell ref="B3:O4"/>
    <mergeCell ref="B5:B6"/>
    <mergeCell ref="C5:C6"/>
    <mergeCell ref="D5:D6"/>
    <mergeCell ref="F5:F6"/>
    <mergeCell ref="G5:H5"/>
    <mergeCell ref="I5:J5"/>
    <mergeCell ref="K5:L5"/>
    <mergeCell ref="M5:O5"/>
    <mergeCell ref="B21:O21"/>
    <mergeCell ref="B24:O24"/>
    <mergeCell ref="B25:O25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U96"/>
  <sheetViews>
    <sheetView tabSelected="1" topLeftCell="A46" zoomScale="70" zoomScaleNormal="70" zoomScalePageLayoutView="69" workbookViewId="0">
      <selection activeCell="D70" sqref="D70"/>
    </sheetView>
  </sheetViews>
  <sheetFormatPr baseColWidth="10" defaultRowHeight="15" x14ac:dyDescent="0.25"/>
  <cols>
    <col min="1" max="2" width="10.7109375" customWidth="1"/>
    <col min="3" max="3" width="17.7109375" bestFit="1" customWidth="1"/>
    <col min="4" max="4" width="155.7109375" customWidth="1"/>
    <col min="5" max="5" width="15.7109375" customWidth="1"/>
    <col min="6" max="6" width="10.7109375" customWidth="1"/>
    <col min="7" max="10" width="14.7109375" customWidth="1"/>
    <col min="11" max="15" width="10.7109375" customWidth="1"/>
  </cols>
  <sheetData>
    <row r="1" spans="2:21" ht="15" customHeight="1" x14ac:dyDescent="0.25"/>
    <row r="2" spans="2:21" ht="15" customHeight="1" x14ac:dyDescent="0.25"/>
    <row r="3" spans="2:21" ht="15" customHeight="1" x14ac:dyDescent="0.25">
      <c r="B3" s="117" t="s">
        <v>247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9"/>
    </row>
    <row r="4" spans="2:21" ht="15" customHeight="1" x14ac:dyDescent="0.25">
      <c r="B4" s="120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2"/>
    </row>
    <row r="5" spans="2:21" ht="15" customHeight="1" x14ac:dyDescent="0.25">
      <c r="B5" s="123" t="s">
        <v>1</v>
      </c>
      <c r="C5" s="125" t="s">
        <v>56</v>
      </c>
      <c r="D5" s="126" t="s">
        <v>2</v>
      </c>
      <c r="E5" s="13" t="s">
        <v>177</v>
      </c>
      <c r="F5" s="126" t="s">
        <v>173</v>
      </c>
      <c r="G5" s="128" t="s">
        <v>174</v>
      </c>
      <c r="H5" s="129"/>
      <c r="I5" s="130" t="s">
        <v>175</v>
      </c>
      <c r="J5" s="131"/>
      <c r="K5" s="128" t="s">
        <v>57</v>
      </c>
      <c r="L5" s="129"/>
      <c r="M5" s="142" t="s">
        <v>176</v>
      </c>
      <c r="N5" s="142"/>
      <c r="O5" s="142"/>
    </row>
    <row r="6" spans="2:21" ht="15" customHeight="1" x14ac:dyDescent="0.25">
      <c r="B6" s="124"/>
      <c r="C6" s="125"/>
      <c r="D6" s="127"/>
      <c r="E6" s="14" t="s">
        <v>178</v>
      </c>
      <c r="F6" s="127"/>
      <c r="G6" s="22" t="s">
        <v>171</v>
      </c>
      <c r="H6" s="22" t="s">
        <v>172</v>
      </c>
      <c r="I6" s="21" t="s">
        <v>58</v>
      </c>
      <c r="J6" s="21" t="s">
        <v>59</v>
      </c>
      <c r="K6" s="22" t="s">
        <v>58</v>
      </c>
      <c r="L6" s="22" t="s">
        <v>59</v>
      </c>
      <c r="M6" s="22" t="s">
        <v>58</v>
      </c>
      <c r="N6" s="22" t="s">
        <v>59</v>
      </c>
      <c r="O6" s="22" t="s">
        <v>60</v>
      </c>
    </row>
    <row r="7" spans="2:21" ht="15" customHeight="1" x14ac:dyDescent="0.25">
      <c r="B7" s="173" t="s">
        <v>273</v>
      </c>
      <c r="C7" s="174"/>
      <c r="D7" s="171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6"/>
    </row>
    <row r="8" spans="2:21" ht="15" customHeight="1" x14ac:dyDescent="0.3">
      <c r="B8" s="15">
        <v>4</v>
      </c>
      <c r="C8" s="15">
        <v>1</v>
      </c>
      <c r="D8" s="20" t="s">
        <v>294</v>
      </c>
      <c r="E8" s="15">
        <v>1</v>
      </c>
      <c r="F8" s="70">
        <v>4</v>
      </c>
      <c r="G8" s="18">
        <f>F8*0.7</f>
        <v>2.8</v>
      </c>
      <c r="H8" s="18">
        <f t="shared" ref="H8:H36" si="0">F8-G8</f>
        <v>1.2000000000000002</v>
      </c>
      <c r="I8" s="70">
        <v>3.7</v>
      </c>
      <c r="J8" s="70">
        <v>0.3</v>
      </c>
      <c r="K8" s="15">
        <v>1</v>
      </c>
      <c r="L8" s="15">
        <v>1</v>
      </c>
      <c r="M8" s="18">
        <f t="shared" ref="M8:N23" si="1">I8*K8</f>
        <v>3.7</v>
      </c>
      <c r="N8" s="18">
        <f t="shared" si="1"/>
        <v>0.3</v>
      </c>
      <c r="O8" s="18">
        <f t="shared" ref="O8:O36" si="2">M8+N8</f>
        <v>4</v>
      </c>
    </row>
    <row r="9" spans="2:21" ht="15" customHeight="1" x14ac:dyDescent="0.3">
      <c r="B9" s="15">
        <v>4</v>
      </c>
      <c r="C9" s="15">
        <v>1</v>
      </c>
      <c r="D9" s="20" t="s">
        <v>295</v>
      </c>
      <c r="E9" s="15">
        <v>1</v>
      </c>
      <c r="F9" s="70">
        <v>4</v>
      </c>
      <c r="G9" s="18">
        <f>F9*0.7</f>
        <v>2.8</v>
      </c>
      <c r="H9" s="18">
        <f t="shared" si="0"/>
        <v>1.2000000000000002</v>
      </c>
      <c r="I9" s="62">
        <v>3.6</v>
      </c>
      <c r="J9" s="70">
        <v>0.4</v>
      </c>
      <c r="K9" s="15">
        <v>1</v>
      </c>
      <c r="L9" s="15">
        <v>1</v>
      </c>
      <c r="M9" s="18">
        <f t="shared" si="1"/>
        <v>3.6</v>
      </c>
      <c r="N9" s="18">
        <f t="shared" si="1"/>
        <v>0.4</v>
      </c>
      <c r="O9" s="18">
        <f t="shared" si="2"/>
        <v>4</v>
      </c>
    </row>
    <row r="10" spans="2:21" ht="15" customHeight="1" x14ac:dyDescent="0.3">
      <c r="B10" s="15">
        <v>4</v>
      </c>
      <c r="C10" s="15">
        <v>1</v>
      </c>
      <c r="D10" s="20" t="s">
        <v>296</v>
      </c>
      <c r="E10" s="15">
        <v>4</v>
      </c>
      <c r="F10" s="70">
        <v>4</v>
      </c>
      <c r="G10" s="18">
        <f>F10*0.6</f>
        <v>2.4</v>
      </c>
      <c r="H10" s="18">
        <f t="shared" si="0"/>
        <v>1.6</v>
      </c>
      <c r="I10" s="70">
        <v>2.4</v>
      </c>
      <c r="J10" s="70">
        <v>1.6</v>
      </c>
      <c r="K10" s="15">
        <v>1</v>
      </c>
      <c r="L10" s="15">
        <v>1</v>
      </c>
      <c r="M10" s="18">
        <f t="shared" si="1"/>
        <v>2.4</v>
      </c>
      <c r="N10" s="18">
        <f t="shared" si="1"/>
        <v>1.6</v>
      </c>
      <c r="O10" s="18">
        <f t="shared" si="2"/>
        <v>4</v>
      </c>
    </row>
    <row r="11" spans="2:21" ht="15" customHeight="1" x14ac:dyDescent="0.3">
      <c r="B11" s="15">
        <v>4</v>
      </c>
      <c r="C11" s="15">
        <v>1</v>
      </c>
      <c r="D11" s="20" t="s">
        <v>297</v>
      </c>
      <c r="E11" s="15">
        <v>4</v>
      </c>
      <c r="F11" s="68">
        <v>4</v>
      </c>
      <c r="G11" s="18">
        <f t="shared" ref="G11:G13" si="3">F11*0.6</f>
        <v>2.4</v>
      </c>
      <c r="H11" s="18">
        <f t="shared" si="0"/>
        <v>1.6</v>
      </c>
      <c r="I11" s="70">
        <v>3.6</v>
      </c>
      <c r="J11" s="62">
        <v>0.4</v>
      </c>
      <c r="K11" s="15">
        <v>1</v>
      </c>
      <c r="L11" s="15">
        <v>1</v>
      </c>
      <c r="M11" s="18">
        <f t="shared" si="1"/>
        <v>3.6</v>
      </c>
      <c r="N11" s="18">
        <f t="shared" si="1"/>
        <v>0.4</v>
      </c>
      <c r="O11" s="18">
        <f t="shared" si="2"/>
        <v>4</v>
      </c>
    </row>
    <row r="12" spans="2:21" ht="15" customHeight="1" x14ac:dyDescent="0.3">
      <c r="B12" s="15">
        <v>4</v>
      </c>
      <c r="C12" s="15">
        <v>1</v>
      </c>
      <c r="D12" s="20" t="s">
        <v>298</v>
      </c>
      <c r="E12" s="15">
        <v>4</v>
      </c>
      <c r="F12" s="70">
        <v>4</v>
      </c>
      <c r="G12" s="18">
        <f t="shared" si="3"/>
        <v>2.4</v>
      </c>
      <c r="H12" s="18">
        <f t="shared" si="0"/>
        <v>1.6</v>
      </c>
      <c r="I12" s="62">
        <v>4</v>
      </c>
      <c r="J12" s="62">
        <v>0</v>
      </c>
      <c r="K12" s="15">
        <v>1</v>
      </c>
      <c r="L12" s="15">
        <v>0</v>
      </c>
      <c r="M12" s="18">
        <f t="shared" si="1"/>
        <v>4</v>
      </c>
      <c r="N12" s="18">
        <f t="shared" si="1"/>
        <v>0</v>
      </c>
      <c r="O12" s="18">
        <f t="shared" si="2"/>
        <v>4</v>
      </c>
    </row>
    <row r="13" spans="2:21" ht="15" customHeight="1" x14ac:dyDescent="0.3">
      <c r="B13" s="15">
        <v>4</v>
      </c>
      <c r="C13" s="15">
        <v>1</v>
      </c>
      <c r="D13" s="20" t="s">
        <v>299</v>
      </c>
      <c r="E13" s="15">
        <v>4</v>
      </c>
      <c r="F13" s="70">
        <v>4</v>
      </c>
      <c r="G13" s="18">
        <f t="shared" si="3"/>
        <v>2.4</v>
      </c>
      <c r="H13" s="18">
        <f t="shared" si="0"/>
        <v>1.6</v>
      </c>
      <c r="I13" s="70">
        <v>3.1</v>
      </c>
      <c r="J13" s="62">
        <v>0.9</v>
      </c>
      <c r="K13" s="15">
        <v>1</v>
      </c>
      <c r="L13" s="15">
        <v>1</v>
      </c>
      <c r="M13" s="18">
        <f t="shared" si="1"/>
        <v>3.1</v>
      </c>
      <c r="N13" s="18">
        <f t="shared" si="1"/>
        <v>0.9</v>
      </c>
      <c r="O13" s="18">
        <f t="shared" si="2"/>
        <v>4</v>
      </c>
    </row>
    <row r="14" spans="2:21" ht="15" customHeight="1" x14ac:dyDescent="0.3">
      <c r="B14" s="15">
        <v>4</v>
      </c>
      <c r="C14" s="15">
        <v>1</v>
      </c>
      <c r="D14" s="20" t="s">
        <v>300</v>
      </c>
      <c r="E14" s="15">
        <v>1</v>
      </c>
      <c r="F14" s="70">
        <v>4</v>
      </c>
      <c r="G14" s="18">
        <f>F14*0.7</f>
        <v>2.8</v>
      </c>
      <c r="H14" s="18">
        <f t="shared" si="0"/>
        <v>1.2000000000000002</v>
      </c>
      <c r="I14" s="62">
        <v>2.8</v>
      </c>
      <c r="J14" s="62">
        <v>1.2000000000000002</v>
      </c>
      <c r="K14" s="15">
        <v>1</v>
      </c>
      <c r="L14" s="15">
        <v>1</v>
      </c>
      <c r="M14" s="18">
        <f t="shared" si="1"/>
        <v>2.8</v>
      </c>
      <c r="N14" s="18">
        <f t="shared" si="1"/>
        <v>1.2000000000000002</v>
      </c>
      <c r="O14" s="18">
        <f t="shared" si="2"/>
        <v>4</v>
      </c>
    </row>
    <row r="15" spans="2:21" ht="15" customHeight="1" x14ac:dyDescent="0.3">
      <c r="B15" s="15">
        <v>4</v>
      </c>
      <c r="C15" s="15">
        <v>1</v>
      </c>
      <c r="D15" s="20" t="s">
        <v>301</v>
      </c>
      <c r="E15" s="15">
        <v>5</v>
      </c>
      <c r="F15" s="70">
        <v>4</v>
      </c>
      <c r="G15" s="18">
        <f>F15*0.55</f>
        <v>2.2000000000000002</v>
      </c>
      <c r="H15" s="18">
        <f t="shared" si="0"/>
        <v>1.7999999999999998</v>
      </c>
      <c r="I15" s="62">
        <v>2.2000000000000002</v>
      </c>
      <c r="J15" s="62">
        <v>1.7999999999999998</v>
      </c>
      <c r="K15" s="15">
        <v>1</v>
      </c>
      <c r="L15" s="15">
        <v>1</v>
      </c>
      <c r="M15" s="18">
        <f t="shared" si="1"/>
        <v>2.2000000000000002</v>
      </c>
      <c r="N15" s="18">
        <f t="shared" si="1"/>
        <v>1.7999999999999998</v>
      </c>
      <c r="O15" s="18">
        <f t="shared" si="2"/>
        <v>4</v>
      </c>
      <c r="Q15" s="161"/>
      <c r="R15" s="161"/>
      <c r="S15" s="161"/>
      <c r="T15" s="161"/>
      <c r="U15" s="161"/>
    </row>
    <row r="16" spans="2:21" ht="15" customHeight="1" x14ac:dyDescent="0.3">
      <c r="B16" s="15">
        <v>4</v>
      </c>
      <c r="C16" s="15">
        <v>1</v>
      </c>
      <c r="D16" s="20" t="s">
        <v>302</v>
      </c>
      <c r="E16" s="15">
        <v>5</v>
      </c>
      <c r="F16" s="70">
        <v>4</v>
      </c>
      <c r="G16" s="18">
        <f t="shared" ref="G16:G17" si="4">F16*0.55</f>
        <v>2.2000000000000002</v>
      </c>
      <c r="H16" s="18">
        <f t="shared" si="0"/>
        <v>1.7999999999999998</v>
      </c>
      <c r="I16" s="62">
        <v>2.2000000000000002</v>
      </c>
      <c r="J16" s="62">
        <v>1.7999999999999998</v>
      </c>
      <c r="K16" s="15">
        <v>1</v>
      </c>
      <c r="L16" s="15">
        <v>1</v>
      </c>
      <c r="M16" s="18">
        <f t="shared" si="1"/>
        <v>2.2000000000000002</v>
      </c>
      <c r="N16" s="18">
        <f t="shared" si="1"/>
        <v>1.7999999999999998</v>
      </c>
      <c r="O16" s="18">
        <f t="shared" si="2"/>
        <v>4</v>
      </c>
    </row>
    <row r="17" spans="2:21" ht="15" customHeight="1" x14ac:dyDescent="0.3">
      <c r="B17" s="15">
        <v>4</v>
      </c>
      <c r="C17" s="15">
        <v>1</v>
      </c>
      <c r="D17" s="20" t="s">
        <v>303</v>
      </c>
      <c r="E17" s="15">
        <v>5</v>
      </c>
      <c r="F17" s="70">
        <v>4</v>
      </c>
      <c r="G17" s="18">
        <f t="shared" si="4"/>
        <v>2.2000000000000002</v>
      </c>
      <c r="H17" s="18">
        <f t="shared" si="0"/>
        <v>1.7999999999999998</v>
      </c>
      <c r="I17" s="62">
        <v>2.2000000000000002</v>
      </c>
      <c r="J17" s="62">
        <v>1.7999999999999998</v>
      </c>
      <c r="K17" s="15">
        <v>1</v>
      </c>
      <c r="L17" s="15">
        <v>1</v>
      </c>
      <c r="M17" s="18">
        <f t="shared" si="1"/>
        <v>2.2000000000000002</v>
      </c>
      <c r="N17" s="18">
        <f t="shared" si="1"/>
        <v>1.7999999999999998</v>
      </c>
      <c r="O17" s="18">
        <f t="shared" si="2"/>
        <v>4</v>
      </c>
    </row>
    <row r="18" spans="2:21" ht="15" customHeight="1" x14ac:dyDescent="0.3">
      <c r="B18" s="15">
        <v>4</v>
      </c>
      <c r="C18" s="15">
        <v>1</v>
      </c>
      <c r="D18" s="20" t="s">
        <v>304</v>
      </c>
      <c r="E18" s="15">
        <v>1</v>
      </c>
      <c r="F18" s="70">
        <v>4</v>
      </c>
      <c r="G18" s="18">
        <f>F18*0.7</f>
        <v>2.8</v>
      </c>
      <c r="H18" s="18">
        <f t="shared" si="0"/>
        <v>1.2000000000000002</v>
      </c>
      <c r="I18" s="62">
        <v>2.8</v>
      </c>
      <c r="J18" s="62">
        <v>1.2000000000000002</v>
      </c>
      <c r="K18" s="15">
        <v>1</v>
      </c>
      <c r="L18" s="15">
        <v>1</v>
      </c>
      <c r="M18" s="18">
        <f t="shared" si="1"/>
        <v>2.8</v>
      </c>
      <c r="N18" s="18">
        <f t="shared" si="1"/>
        <v>1.2000000000000002</v>
      </c>
      <c r="O18" s="18">
        <f t="shared" si="2"/>
        <v>4</v>
      </c>
    </row>
    <row r="19" spans="2:21" ht="15" customHeight="1" x14ac:dyDescent="0.3">
      <c r="B19" s="15">
        <v>4</v>
      </c>
      <c r="C19" s="15">
        <v>1</v>
      </c>
      <c r="D19" s="20" t="s">
        <v>305</v>
      </c>
      <c r="E19" s="15">
        <v>5</v>
      </c>
      <c r="F19" s="70">
        <v>4</v>
      </c>
      <c r="G19" s="18">
        <f>F19*0.55</f>
        <v>2.2000000000000002</v>
      </c>
      <c r="H19" s="18">
        <f t="shared" si="0"/>
        <v>1.7999999999999998</v>
      </c>
      <c r="I19" s="62">
        <v>2.2000000000000002</v>
      </c>
      <c r="J19" s="62">
        <v>1.7999999999999998</v>
      </c>
      <c r="K19" s="15">
        <v>1</v>
      </c>
      <c r="L19" s="15">
        <v>1</v>
      </c>
      <c r="M19" s="18">
        <f t="shared" si="1"/>
        <v>2.2000000000000002</v>
      </c>
      <c r="N19" s="18">
        <f t="shared" si="1"/>
        <v>1.7999999999999998</v>
      </c>
      <c r="O19" s="18">
        <f t="shared" si="2"/>
        <v>4</v>
      </c>
    </row>
    <row r="20" spans="2:21" ht="15" customHeight="1" x14ac:dyDescent="0.3">
      <c r="B20" s="15">
        <v>4</v>
      </c>
      <c r="C20" s="15">
        <v>2</v>
      </c>
      <c r="D20" s="20" t="s">
        <v>306</v>
      </c>
      <c r="E20" s="15">
        <v>2</v>
      </c>
      <c r="F20" s="70">
        <v>4</v>
      </c>
      <c r="G20" s="18">
        <v>0</v>
      </c>
      <c r="H20" s="18">
        <f t="shared" si="0"/>
        <v>4</v>
      </c>
      <c r="I20" s="62">
        <v>0</v>
      </c>
      <c r="J20" s="62">
        <v>4</v>
      </c>
      <c r="K20" s="19">
        <v>0</v>
      </c>
      <c r="L20" s="19">
        <v>0</v>
      </c>
      <c r="M20" s="18">
        <f t="shared" si="1"/>
        <v>0</v>
      </c>
      <c r="N20" s="18">
        <f t="shared" si="1"/>
        <v>0</v>
      </c>
      <c r="O20" s="18">
        <f t="shared" si="2"/>
        <v>0</v>
      </c>
      <c r="Q20" s="161"/>
      <c r="R20" s="161"/>
      <c r="S20" s="161"/>
      <c r="T20" s="161"/>
      <c r="U20" s="161"/>
    </row>
    <row r="21" spans="2:21" ht="15" customHeight="1" x14ac:dyDescent="0.3">
      <c r="B21" s="15">
        <v>4</v>
      </c>
      <c r="C21" s="15">
        <v>2</v>
      </c>
      <c r="D21" s="20" t="s">
        <v>307</v>
      </c>
      <c r="E21" s="15">
        <v>5</v>
      </c>
      <c r="F21" s="70">
        <v>4</v>
      </c>
      <c r="G21" s="18">
        <f t="shared" ref="G21" si="5">F21*0.55</f>
        <v>2.2000000000000002</v>
      </c>
      <c r="H21" s="18">
        <f t="shared" si="0"/>
        <v>1.7999999999999998</v>
      </c>
      <c r="I21" s="70">
        <v>2.2000000000000002</v>
      </c>
      <c r="J21" s="62">
        <v>1.8</v>
      </c>
      <c r="K21" s="15">
        <v>1</v>
      </c>
      <c r="L21" s="15">
        <v>1</v>
      </c>
      <c r="M21" s="18">
        <f t="shared" si="1"/>
        <v>2.2000000000000002</v>
      </c>
      <c r="N21" s="18">
        <f t="shared" si="1"/>
        <v>1.8</v>
      </c>
      <c r="O21" s="18">
        <f t="shared" si="2"/>
        <v>4</v>
      </c>
    </row>
    <row r="22" spans="2:21" ht="15" customHeight="1" x14ac:dyDescent="0.25">
      <c r="B22" s="15">
        <v>4</v>
      </c>
      <c r="C22" s="15">
        <v>2</v>
      </c>
      <c r="D22" s="44" t="s">
        <v>308</v>
      </c>
      <c r="E22" s="16">
        <v>4</v>
      </c>
      <c r="F22" s="71">
        <v>4</v>
      </c>
      <c r="G22" s="18">
        <f t="shared" ref="G22" si="6">F22*0.6</f>
        <v>2.4</v>
      </c>
      <c r="H22" s="18">
        <f t="shared" si="0"/>
        <v>1.6</v>
      </c>
      <c r="I22" s="72">
        <v>3.5</v>
      </c>
      <c r="J22" s="72">
        <v>0.5</v>
      </c>
      <c r="K22" s="19">
        <v>1</v>
      </c>
      <c r="L22" s="19">
        <v>1</v>
      </c>
      <c r="M22" s="18">
        <f t="shared" si="1"/>
        <v>3.5</v>
      </c>
      <c r="N22" s="18">
        <f t="shared" si="1"/>
        <v>0.5</v>
      </c>
      <c r="O22" s="18">
        <f t="shared" si="2"/>
        <v>4</v>
      </c>
      <c r="P22" t="s">
        <v>163</v>
      </c>
    </row>
    <row r="23" spans="2:21" ht="15" customHeight="1" x14ac:dyDescent="0.3">
      <c r="B23" s="15">
        <v>4</v>
      </c>
      <c r="C23" s="15">
        <v>2</v>
      </c>
      <c r="D23" s="20" t="s">
        <v>309</v>
      </c>
      <c r="E23" s="15">
        <v>5</v>
      </c>
      <c r="F23" s="70">
        <v>4</v>
      </c>
      <c r="G23" s="18">
        <f t="shared" ref="G23:G36" si="7">F23*0.55</f>
        <v>2.2000000000000002</v>
      </c>
      <c r="H23" s="18">
        <f t="shared" si="0"/>
        <v>1.7999999999999998</v>
      </c>
      <c r="I23" s="70">
        <v>2.2000000000000002</v>
      </c>
      <c r="J23" s="62">
        <v>1.8</v>
      </c>
      <c r="K23" s="15">
        <v>1</v>
      </c>
      <c r="L23" s="15">
        <v>1</v>
      </c>
      <c r="M23" s="18">
        <f t="shared" si="1"/>
        <v>2.2000000000000002</v>
      </c>
      <c r="N23" s="18">
        <f t="shared" si="1"/>
        <v>1.8</v>
      </c>
      <c r="O23" s="18">
        <f t="shared" si="2"/>
        <v>4</v>
      </c>
    </row>
    <row r="24" spans="2:21" ht="15" customHeight="1" x14ac:dyDescent="0.3">
      <c r="B24" s="15">
        <v>4</v>
      </c>
      <c r="C24" s="15">
        <v>2</v>
      </c>
      <c r="D24" s="20" t="s">
        <v>310</v>
      </c>
      <c r="E24" s="15">
        <v>1</v>
      </c>
      <c r="F24" s="70">
        <v>4</v>
      </c>
      <c r="G24" s="18">
        <f>F24*0.6</f>
        <v>2.4</v>
      </c>
      <c r="H24" s="18">
        <f t="shared" si="0"/>
        <v>1.6</v>
      </c>
      <c r="I24" s="70">
        <v>2.4</v>
      </c>
      <c r="J24" s="62">
        <v>1.6</v>
      </c>
      <c r="K24" s="15">
        <v>1</v>
      </c>
      <c r="L24" s="15">
        <v>1</v>
      </c>
      <c r="M24" s="18">
        <f t="shared" ref="M24:N36" si="8">I24*K24</f>
        <v>2.4</v>
      </c>
      <c r="N24" s="18">
        <f t="shared" si="8"/>
        <v>1.6</v>
      </c>
      <c r="O24" s="18">
        <f t="shared" si="2"/>
        <v>4</v>
      </c>
    </row>
    <row r="25" spans="2:21" ht="15" customHeight="1" x14ac:dyDescent="0.3">
      <c r="B25" s="15">
        <v>4</v>
      </c>
      <c r="C25" s="15">
        <v>2</v>
      </c>
      <c r="D25" s="20" t="s">
        <v>311</v>
      </c>
      <c r="E25" s="15">
        <v>5</v>
      </c>
      <c r="F25" s="70">
        <v>4</v>
      </c>
      <c r="G25" s="18">
        <f t="shared" si="7"/>
        <v>2.2000000000000002</v>
      </c>
      <c r="H25" s="18">
        <f t="shared" si="0"/>
        <v>1.7999999999999998</v>
      </c>
      <c r="I25" s="70">
        <v>2.2000000000000002</v>
      </c>
      <c r="J25" s="62">
        <v>1.7999999999999998</v>
      </c>
      <c r="K25" s="15">
        <v>1</v>
      </c>
      <c r="L25" s="15">
        <v>1</v>
      </c>
      <c r="M25" s="18">
        <f t="shared" si="8"/>
        <v>2.2000000000000002</v>
      </c>
      <c r="N25" s="18">
        <f t="shared" si="8"/>
        <v>1.7999999999999998</v>
      </c>
      <c r="O25" s="18">
        <f t="shared" si="2"/>
        <v>4</v>
      </c>
    </row>
    <row r="26" spans="2:21" ht="15" customHeight="1" x14ac:dyDescent="0.3">
      <c r="B26" s="15">
        <v>4</v>
      </c>
      <c r="C26" s="15">
        <v>2</v>
      </c>
      <c r="D26" s="20" t="s">
        <v>312</v>
      </c>
      <c r="E26" s="15">
        <v>5</v>
      </c>
      <c r="F26" s="70">
        <v>4</v>
      </c>
      <c r="G26" s="18">
        <f t="shared" si="7"/>
        <v>2.2000000000000002</v>
      </c>
      <c r="H26" s="18">
        <f t="shared" si="0"/>
        <v>1.7999999999999998</v>
      </c>
      <c r="I26" s="70">
        <v>2.2000000000000002</v>
      </c>
      <c r="J26" s="62">
        <v>1.7999999999999998</v>
      </c>
      <c r="K26" s="15">
        <v>1</v>
      </c>
      <c r="L26" s="15">
        <v>1</v>
      </c>
      <c r="M26" s="18">
        <f t="shared" si="8"/>
        <v>2.2000000000000002</v>
      </c>
      <c r="N26" s="18">
        <f t="shared" si="8"/>
        <v>1.7999999999999998</v>
      </c>
      <c r="O26" s="18">
        <f t="shared" si="2"/>
        <v>4</v>
      </c>
    </row>
    <row r="27" spans="2:21" ht="15" customHeight="1" x14ac:dyDescent="0.3">
      <c r="B27" s="15">
        <v>4</v>
      </c>
      <c r="C27" s="15">
        <v>2</v>
      </c>
      <c r="D27" s="20" t="s">
        <v>313</v>
      </c>
      <c r="E27" s="15">
        <v>4</v>
      </c>
      <c r="F27" s="70">
        <v>4</v>
      </c>
      <c r="G27" s="18">
        <f t="shared" ref="G27" si="9">F27*0.6</f>
        <v>2.4</v>
      </c>
      <c r="H27" s="18">
        <f t="shared" si="0"/>
        <v>1.6</v>
      </c>
      <c r="I27" s="70">
        <v>2.4</v>
      </c>
      <c r="J27" s="62">
        <v>1.6</v>
      </c>
      <c r="K27" s="15">
        <v>1</v>
      </c>
      <c r="L27" s="15">
        <v>1</v>
      </c>
      <c r="M27" s="18">
        <f t="shared" si="8"/>
        <v>2.4</v>
      </c>
      <c r="N27" s="18">
        <f t="shared" si="8"/>
        <v>1.6</v>
      </c>
      <c r="O27" s="18">
        <f t="shared" si="2"/>
        <v>4</v>
      </c>
    </row>
    <row r="28" spans="2:21" ht="15" customHeight="1" x14ac:dyDescent="0.3">
      <c r="B28" s="15">
        <v>4</v>
      </c>
      <c r="C28" s="15">
        <v>2</v>
      </c>
      <c r="D28" s="20" t="s">
        <v>314</v>
      </c>
      <c r="E28" s="15">
        <v>5</v>
      </c>
      <c r="F28" s="70">
        <v>4</v>
      </c>
      <c r="G28" s="18">
        <f t="shared" si="7"/>
        <v>2.2000000000000002</v>
      </c>
      <c r="H28" s="18">
        <f t="shared" si="0"/>
        <v>1.7999999999999998</v>
      </c>
      <c r="I28" s="70">
        <v>2.2000000000000002</v>
      </c>
      <c r="J28" s="62">
        <v>1.7999999999999998</v>
      </c>
      <c r="K28" s="15">
        <v>1</v>
      </c>
      <c r="L28" s="15">
        <v>1</v>
      </c>
      <c r="M28" s="18">
        <f t="shared" si="8"/>
        <v>2.2000000000000002</v>
      </c>
      <c r="N28" s="18">
        <f t="shared" si="8"/>
        <v>1.7999999999999998</v>
      </c>
      <c r="O28" s="18">
        <f t="shared" si="2"/>
        <v>4</v>
      </c>
      <c r="Q28" s="161"/>
      <c r="R28" s="161"/>
      <c r="S28" s="161"/>
      <c r="T28" s="161"/>
      <c r="U28" s="161"/>
    </row>
    <row r="29" spans="2:21" ht="15" customHeight="1" x14ac:dyDescent="0.3">
      <c r="B29" s="15">
        <v>4</v>
      </c>
      <c r="C29" s="15">
        <v>2</v>
      </c>
      <c r="D29" s="20" t="s">
        <v>315</v>
      </c>
      <c r="E29" s="15">
        <v>4</v>
      </c>
      <c r="F29" s="70">
        <v>4</v>
      </c>
      <c r="G29" s="18">
        <f t="shared" ref="G29" si="10">F29*0.6</f>
        <v>2.4</v>
      </c>
      <c r="H29" s="18">
        <f t="shared" si="0"/>
        <v>1.6</v>
      </c>
      <c r="I29" s="70">
        <v>2.4</v>
      </c>
      <c r="J29" s="62">
        <v>1.6</v>
      </c>
      <c r="K29" s="15">
        <v>1</v>
      </c>
      <c r="L29" s="15">
        <v>1</v>
      </c>
      <c r="M29" s="18">
        <f t="shared" si="8"/>
        <v>2.4</v>
      </c>
      <c r="N29" s="18">
        <f t="shared" si="8"/>
        <v>1.6</v>
      </c>
      <c r="O29" s="18">
        <f t="shared" si="2"/>
        <v>4</v>
      </c>
    </row>
    <row r="30" spans="2:21" ht="15" customHeight="1" x14ac:dyDescent="0.3">
      <c r="B30" s="15">
        <v>4</v>
      </c>
      <c r="C30" s="15">
        <v>2</v>
      </c>
      <c r="D30" s="20" t="s">
        <v>316</v>
      </c>
      <c r="E30" s="15">
        <v>5</v>
      </c>
      <c r="F30" s="70">
        <v>4</v>
      </c>
      <c r="G30" s="18">
        <f t="shared" si="7"/>
        <v>2.2000000000000002</v>
      </c>
      <c r="H30" s="18">
        <f t="shared" si="0"/>
        <v>1.7999999999999998</v>
      </c>
      <c r="I30" s="70">
        <v>2.2000000000000002</v>
      </c>
      <c r="J30" s="62">
        <v>1.7999999999999998</v>
      </c>
      <c r="K30" s="15">
        <v>1</v>
      </c>
      <c r="L30" s="15">
        <v>1</v>
      </c>
      <c r="M30" s="18">
        <f t="shared" si="8"/>
        <v>2.2000000000000002</v>
      </c>
      <c r="N30" s="18">
        <f t="shared" si="8"/>
        <v>1.7999999999999998</v>
      </c>
      <c r="O30" s="18">
        <f t="shared" si="2"/>
        <v>4</v>
      </c>
    </row>
    <row r="31" spans="2:21" ht="15" customHeight="1" x14ac:dyDescent="0.3">
      <c r="B31" s="15">
        <v>4</v>
      </c>
      <c r="C31" s="15">
        <v>2</v>
      </c>
      <c r="D31" s="20" t="s">
        <v>317</v>
      </c>
      <c r="E31" s="15">
        <v>4</v>
      </c>
      <c r="F31" s="70">
        <v>4</v>
      </c>
      <c r="G31" s="18">
        <f t="shared" ref="G31" si="11">F31*0.6</f>
        <v>2.4</v>
      </c>
      <c r="H31" s="18">
        <f t="shared" si="0"/>
        <v>1.6</v>
      </c>
      <c r="I31" s="70">
        <v>2.4</v>
      </c>
      <c r="J31" s="62">
        <v>1.6</v>
      </c>
      <c r="K31" s="15">
        <v>1</v>
      </c>
      <c r="L31" s="15">
        <v>1</v>
      </c>
      <c r="M31" s="18">
        <f t="shared" si="8"/>
        <v>2.4</v>
      </c>
      <c r="N31" s="18">
        <f t="shared" si="8"/>
        <v>1.6</v>
      </c>
      <c r="O31" s="18">
        <f t="shared" si="2"/>
        <v>4</v>
      </c>
    </row>
    <row r="32" spans="2:21" ht="15" customHeight="1" x14ac:dyDescent="0.25">
      <c r="B32" s="15"/>
      <c r="C32" s="15"/>
      <c r="D32" s="74" t="s">
        <v>274</v>
      </c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2"/>
    </row>
    <row r="33" spans="2:20" ht="15" customHeight="1" x14ac:dyDescent="0.3">
      <c r="B33" s="15">
        <v>4</v>
      </c>
      <c r="C33" s="15">
        <v>1</v>
      </c>
      <c r="D33" s="20" t="s">
        <v>318</v>
      </c>
      <c r="E33" s="15">
        <v>5</v>
      </c>
      <c r="F33" s="70">
        <v>4</v>
      </c>
      <c r="G33" s="18">
        <f>F33*0.55</f>
        <v>2.2000000000000002</v>
      </c>
      <c r="H33" s="18">
        <f>F33-G33</f>
        <v>1.7999999999999998</v>
      </c>
      <c r="I33" s="70">
        <v>2.2000000000000002</v>
      </c>
      <c r="J33" s="62">
        <v>1.7999999999999998</v>
      </c>
      <c r="K33" s="15">
        <v>1</v>
      </c>
      <c r="L33" s="15">
        <v>1</v>
      </c>
      <c r="M33" s="18">
        <f t="shared" ref="M33:N35" si="12">I33*K33</f>
        <v>2.2000000000000002</v>
      </c>
      <c r="N33" s="18">
        <f t="shared" si="12"/>
        <v>1.7999999999999998</v>
      </c>
      <c r="O33" s="18">
        <f>M33+N33</f>
        <v>4</v>
      </c>
    </row>
    <row r="34" spans="2:20" ht="15" customHeight="1" x14ac:dyDescent="0.3">
      <c r="B34" s="91" t="s">
        <v>275</v>
      </c>
      <c r="C34" s="15">
        <v>1</v>
      </c>
      <c r="D34" s="20" t="s">
        <v>319</v>
      </c>
      <c r="E34" s="15">
        <v>5</v>
      </c>
      <c r="F34" s="70">
        <v>4</v>
      </c>
      <c r="G34" s="18">
        <f>F34*0.55</f>
        <v>2.2000000000000002</v>
      </c>
      <c r="H34" s="18">
        <f>F34-G34</f>
        <v>1.7999999999999998</v>
      </c>
      <c r="I34" s="70">
        <v>2.2000000000000002</v>
      </c>
      <c r="J34" s="62">
        <v>1.7999999999999998</v>
      </c>
      <c r="K34" s="15">
        <v>1</v>
      </c>
      <c r="L34" s="15">
        <v>1</v>
      </c>
      <c r="M34" s="18">
        <f t="shared" si="12"/>
        <v>2.2000000000000002</v>
      </c>
      <c r="N34" s="18">
        <f t="shared" si="12"/>
        <v>1.7999999999999998</v>
      </c>
      <c r="O34" s="18">
        <f>M34+N34</f>
        <v>4</v>
      </c>
    </row>
    <row r="35" spans="2:20" ht="15" customHeight="1" x14ac:dyDescent="0.3">
      <c r="B35" s="91" t="s">
        <v>275</v>
      </c>
      <c r="C35" s="15">
        <v>2</v>
      </c>
      <c r="D35" s="20" t="s">
        <v>320</v>
      </c>
      <c r="E35" s="15">
        <v>5</v>
      </c>
      <c r="F35" s="70">
        <v>4</v>
      </c>
      <c r="G35" s="18">
        <f>F35*0.55</f>
        <v>2.2000000000000002</v>
      </c>
      <c r="H35" s="18">
        <f>F35-G35</f>
        <v>1.7999999999999998</v>
      </c>
      <c r="I35" s="70">
        <v>2.2000000000000002</v>
      </c>
      <c r="J35" s="62">
        <v>1.7999999999999998</v>
      </c>
      <c r="K35" s="15">
        <v>1</v>
      </c>
      <c r="L35" s="15">
        <v>1</v>
      </c>
      <c r="M35" s="18">
        <f t="shared" si="12"/>
        <v>2.2000000000000002</v>
      </c>
      <c r="N35" s="18">
        <f t="shared" si="12"/>
        <v>1.7999999999999998</v>
      </c>
      <c r="O35" s="18">
        <f>M35+N35</f>
        <v>4</v>
      </c>
    </row>
    <row r="36" spans="2:20" ht="15" customHeight="1" x14ac:dyDescent="0.3">
      <c r="B36" s="91" t="s">
        <v>275</v>
      </c>
      <c r="C36" s="15">
        <v>2</v>
      </c>
      <c r="D36" s="20" t="s">
        <v>321</v>
      </c>
      <c r="E36" s="15">
        <v>5</v>
      </c>
      <c r="F36" s="70">
        <v>4</v>
      </c>
      <c r="G36" s="18">
        <f t="shared" si="7"/>
        <v>2.2000000000000002</v>
      </c>
      <c r="H36" s="18">
        <f t="shared" si="0"/>
        <v>1.7999999999999998</v>
      </c>
      <c r="I36" s="70">
        <v>2.2000000000000002</v>
      </c>
      <c r="J36" s="62">
        <v>1.7999999999999998</v>
      </c>
      <c r="K36" s="15">
        <v>1</v>
      </c>
      <c r="L36" s="15">
        <v>1</v>
      </c>
      <c r="M36" s="18">
        <f t="shared" si="8"/>
        <v>2.2000000000000002</v>
      </c>
      <c r="N36" s="18">
        <f t="shared" si="8"/>
        <v>1.7999999999999998</v>
      </c>
      <c r="O36" s="18">
        <f t="shared" si="2"/>
        <v>4</v>
      </c>
    </row>
    <row r="37" spans="2:20" ht="15" customHeight="1" x14ac:dyDescent="0.25">
      <c r="B37" s="159" t="s">
        <v>185</v>
      </c>
      <c r="C37" s="159"/>
      <c r="D37" s="159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</row>
    <row r="38" spans="2:20" ht="15" customHeight="1" x14ac:dyDescent="0.3">
      <c r="B38" s="15">
        <v>4</v>
      </c>
      <c r="C38" s="15">
        <v>1</v>
      </c>
      <c r="D38" s="20" t="s">
        <v>248</v>
      </c>
      <c r="E38" s="15">
        <v>5</v>
      </c>
      <c r="F38" s="15">
        <v>4</v>
      </c>
      <c r="G38" s="18">
        <f>F38*0.55</f>
        <v>2.2000000000000002</v>
      </c>
      <c r="H38" s="18">
        <f>F38-G38</f>
        <v>1.7999999999999998</v>
      </c>
      <c r="I38" s="15">
        <v>3.5</v>
      </c>
      <c r="J38" s="15">
        <v>0.5</v>
      </c>
      <c r="K38" s="15">
        <v>1</v>
      </c>
      <c r="L38" s="15">
        <v>1</v>
      </c>
      <c r="M38" s="18">
        <f t="shared" ref="M38" si="13">I38*K38</f>
        <v>3.5</v>
      </c>
      <c r="N38" s="18">
        <f t="shared" ref="N38" si="14">J38*L38</f>
        <v>0.5</v>
      </c>
      <c r="O38" s="18">
        <f t="shared" ref="O38" si="15">M38+N38</f>
        <v>4</v>
      </c>
    </row>
    <row r="39" spans="2:20" ht="15" customHeight="1" x14ac:dyDescent="0.3">
      <c r="B39" s="15">
        <v>4</v>
      </c>
      <c r="C39" s="15">
        <v>1</v>
      </c>
      <c r="D39" s="20" t="s">
        <v>241</v>
      </c>
      <c r="E39" s="15">
        <v>4</v>
      </c>
      <c r="F39" s="15">
        <v>4</v>
      </c>
      <c r="G39" s="18">
        <f t="shared" ref="G39:G41" si="16">F39*0.6</f>
        <v>2.4</v>
      </c>
      <c r="H39" s="18">
        <f t="shared" ref="H39:H41" si="17">F39-G39</f>
        <v>1.6</v>
      </c>
      <c r="I39" s="18">
        <v>3</v>
      </c>
      <c r="J39" s="18">
        <v>1</v>
      </c>
      <c r="K39" s="15">
        <v>1</v>
      </c>
      <c r="L39" s="15">
        <v>1</v>
      </c>
      <c r="M39" s="18">
        <f t="shared" ref="M39:M49" si="18">I39*K39</f>
        <v>3</v>
      </c>
      <c r="N39" s="18">
        <f t="shared" ref="N39:N49" si="19">J39*L39</f>
        <v>1</v>
      </c>
      <c r="O39" s="18">
        <f t="shared" ref="O39:O49" si="20">M39+N39</f>
        <v>4</v>
      </c>
    </row>
    <row r="40" spans="2:20" ht="15" customHeight="1" x14ac:dyDescent="0.3">
      <c r="B40" s="15">
        <v>4</v>
      </c>
      <c r="C40" s="15">
        <v>1</v>
      </c>
      <c r="D40" s="60" t="s">
        <v>250</v>
      </c>
      <c r="E40" s="15">
        <v>4</v>
      </c>
      <c r="F40" s="15">
        <v>4</v>
      </c>
      <c r="G40" s="18">
        <f t="shared" si="16"/>
        <v>2.4</v>
      </c>
      <c r="H40" s="18">
        <f t="shared" si="17"/>
        <v>1.6</v>
      </c>
      <c r="I40" s="15">
        <v>3.5</v>
      </c>
      <c r="J40" s="15">
        <v>0.5</v>
      </c>
      <c r="K40" s="15">
        <v>1</v>
      </c>
      <c r="L40" s="15">
        <v>1</v>
      </c>
      <c r="M40" s="18">
        <f t="shared" si="18"/>
        <v>3.5</v>
      </c>
      <c r="N40" s="18">
        <f t="shared" si="19"/>
        <v>0.5</v>
      </c>
      <c r="O40" s="18">
        <f t="shared" si="20"/>
        <v>4</v>
      </c>
    </row>
    <row r="41" spans="2:20" ht="15" customHeight="1" x14ac:dyDescent="0.3">
      <c r="B41" s="15">
        <v>4</v>
      </c>
      <c r="C41" s="15">
        <v>1</v>
      </c>
      <c r="D41" s="20" t="s">
        <v>242</v>
      </c>
      <c r="E41" s="15">
        <v>4</v>
      </c>
      <c r="F41" s="15">
        <v>4</v>
      </c>
      <c r="G41" s="18">
        <f t="shared" si="16"/>
        <v>2.4</v>
      </c>
      <c r="H41" s="18">
        <f t="shared" si="17"/>
        <v>1.6</v>
      </c>
      <c r="I41" s="15">
        <v>2.4</v>
      </c>
      <c r="J41" s="15">
        <v>1.6</v>
      </c>
      <c r="K41" s="15">
        <v>1</v>
      </c>
      <c r="L41" s="15">
        <v>1</v>
      </c>
      <c r="M41" s="18">
        <f t="shared" si="18"/>
        <v>2.4</v>
      </c>
      <c r="N41" s="18">
        <f t="shared" si="19"/>
        <v>1.6</v>
      </c>
      <c r="O41" s="18">
        <f t="shared" si="20"/>
        <v>4</v>
      </c>
    </row>
    <row r="42" spans="2:20" ht="15" customHeight="1" x14ac:dyDescent="0.25">
      <c r="B42" s="15">
        <v>4</v>
      </c>
      <c r="C42" s="15">
        <v>1</v>
      </c>
      <c r="D42" s="44" t="s">
        <v>251</v>
      </c>
      <c r="E42" s="16">
        <v>5</v>
      </c>
      <c r="F42" s="16">
        <v>4</v>
      </c>
      <c r="G42" s="18">
        <f t="shared" ref="G42:G43" si="21">F42*0.55</f>
        <v>2.2000000000000002</v>
      </c>
      <c r="H42" s="18">
        <f t="shared" ref="H42:H45" si="22">F42-G42</f>
        <v>1.7999999999999998</v>
      </c>
      <c r="I42" s="17">
        <v>3.5</v>
      </c>
      <c r="J42" s="18">
        <v>0.5</v>
      </c>
      <c r="K42" s="19">
        <v>1</v>
      </c>
      <c r="L42" s="19">
        <v>1</v>
      </c>
      <c r="M42" s="18">
        <f t="shared" si="18"/>
        <v>3.5</v>
      </c>
      <c r="N42" s="18">
        <f t="shared" si="19"/>
        <v>0.5</v>
      </c>
      <c r="O42" s="18">
        <f t="shared" si="20"/>
        <v>4</v>
      </c>
      <c r="P42" s="161" t="s">
        <v>163</v>
      </c>
      <c r="Q42" s="161"/>
      <c r="R42" s="161"/>
      <c r="S42" s="161"/>
      <c r="T42" s="161"/>
    </row>
    <row r="43" spans="2:20" ht="15" customHeight="1" x14ac:dyDescent="0.3">
      <c r="B43" s="15">
        <v>4</v>
      </c>
      <c r="C43" s="15">
        <v>1</v>
      </c>
      <c r="D43" s="60" t="s">
        <v>254</v>
      </c>
      <c r="E43" s="15">
        <v>5</v>
      </c>
      <c r="F43" s="15">
        <v>4</v>
      </c>
      <c r="G43" s="18">
        <f t="shared" si="21"/>
        <v>2.2000000000000002</v>
      </c>
      <c r="H43" s="18">
        <f t="shared" si="22"/>
        <v>1.7999999999999998</v>
      </c>
      <c r="I43" s="15">
        <v>3.2</v>
      </c>
      <c r="J43" s="15">
        <v>0.8</v>
      </c>
      <c r="K43" s="15">
        <v>2</v>
      </c>
      <c r="L43" s="15">
        <v>2</v>
      </c>
      <c r="M43" s="18">
        <f t="shared" si="18"/>
        <v>6.4</v>
      </c>
      <c r="N43" s="18">
        <f t="shared" si="19"/>
        <v>1.6</v>
      </c>
      <c r="O43" s="18">
        <f t="shared" si="20"/>
        <v>8</v>
      </c>
    </row>
    <row r="44" spans="2:20" ht="15" customHeight="1" x14ac:dyDescent="0.25">
      <c r="B44" s="15">
        <v>4</v>
      </c>
      <c r="C44" s="40">
        <v>2</v>
      </c>
      <c r="D44" s="59" t="s">
        <v>255</v>
      </c>
      <c r="E44" s="16">
        <v>4</v>
      </c>
      <c r="F44" s="16">
        <v>4</v>
      </c>
      <c r="G44" s="18">
        <f t="shared" ref="G44:G45" si="23">F44*0.6</f>
        <v>2.4</v>
      </c>
      <c r="H44" s="18">
        <f t="shared" si="22"/>
        <v>1.6</v>
      </c>
      <c r="I44" s="17">
        <v>4</v>
      </c>
      <c r="J44" s="17">
        <v>0</v>
      </c>
      <c r="K44" s="19">
        <v>1</v>
      </c>
      <c r="L44" s="19">
        <v>0</v>
      </c>
      <c r="M44" s="18">
        <f t="shared" si="18"/>
        <v>4</v>
      </c>
      <c r="N44" s="18">
        <f t="shared" si="19"/>
        <v>0</v>
      </c>
      <c r="O44" s="18">
        <f t="shared" si="20"/>
        <v>4</v>
      </c>
    </row>
    <row r="45" spans="2:20" ht="15" customHeight="1" x14ac:dyDescent="0.3">
      <c r="B45" s="15">
        <v>4</v>
      </c>
      <c r="C45" s="15">
        <v>2</v>
      </c>
      <c r="D45" s="20" t="s">
        <v>243</v>
      </c>
      <c r="E45" s="15">
        <v>4</v>
      </c>
      <c r="F45" s="15">
        <v>4</v>
      </c>
      <c r="G45" s="18">
        <f t="shared" si="23"/>
        <v>2.4</v>
      </c>
      <c r="H45" s="18">
        <f t="shared" si="22"/>
        <v>1.6</v>
      </c>
      <c r="I45" s="15">
        <v>3.6</v>
      </c>
      <c r="J45" s="15">
        <v>0.4</v>
      </c>
      <c r="K45" s="15">
        <v>1</v>
      </c>
      <c r="L45" s="15">
        <v>1</v>
      </c>
      <c r="M45" s="18">
        <f t="shared" si="18"/>
        <v>3.6</v>
      </c>
      <c r="N45" s="18">
        <f t="shared" si="19"/>
        <v>0.4</v>
      </c>
      <c r="O45" s="18">
        <f t="shared" si="20"/>
        <v>4</v>
      </c>
    </row>
    <row r="46" spans="2:20" ht="15" customHeight="1" x14ac:dyDescent="0.3">
      <c r="B46" s="15">
        <v>4</v>
      </c>
      <c r="C46" s="15">
        <v>2</v>
      </c>
      <c r="D46" s="20" t="s">
        <v>244</v>
      </c>
      <c r="E46" s="15">
        <v>1</v>
      </c>
      <c r="F46" s="15">
        <v>4</v>
      </c>
      <c r="G46" s="18">
        <f>F46*0.7</f>
        <v>2.8</v>
      </c>
      <c r="H46" s="18">
        <f>F46-G46</f>
        <v>1.2000000000000002</v>
      </c>
      <c r="I46" s="18">
        <v>2.6</v>
      </c>
      <c r="J46" s="18">
        <v>1.4</v>
      </c>
      <c r="K46" s="15">
        <v>1</v>
      </c>
      <c r="L46" s="15">
        <v>1</v>
      </c>
      <c r="M46" s="18">
        <f t="shared" si="18"/>
        <v>2.6</v>
      </c>
      <c r="N46" s="18">
        <f t="shared" si="19"/>
        <v>1.4</v>
      </c>
      <c r="O46" s="18">
        <f t="shared" si="20"/>
        <v>4</v>
      </c>
    </row>
    <row r="47" spans="2:20" ht="15" customHeight="1" x14ac:dyDescent="0.3">
      <c r="B47" s="15">
        <v>4</v>
      </c>
      <c r="C47" s="15">
        <v>2</v>
      </c>
      <c r="D47" s="20" t="s">
        <v>245</v>
      </c>
      <c r="E47" s="15">
        <v>4</v>
      </c>
      <c r="F47" s="15">
        <v>4</v>
      </c>
      <c r="G47" s="18">
        <f t="shared" ref="G47" si="24">F47*0.6</f>
        <v>2.4</v>
      </c>
      <c r="H47" s="18">
        <f t="shared" ref="H47" si="25">F47-G47</f>
        <v>1.6</v>
      </c>
      <c r="I47" s="15">
        <v>2.4</v>
      </c>
      <c r="J47" s="15">
        <v>1.6</v>
      </c>
      <c r="K47" s="15">
        <v>1</v>
      </c>
      <c r="L47" s="15">
        <v>1</v>
      </c>
      <c r="M47" s="18">
        <f t="shared" si="18"/>
        <v>2.4</v>
      </c>
      <c r="N47" s="18">
        <f t="shared" si="19"/>
        <v>1.6</v>
      </c>
      <c r="O47" s="18">
        <f t="shared" si="20"/>
        <v>4</v>
      </c>
    </row>
    <row r="48" spans="2:20" ht="15" customHeight="1" x14ac:dyDescent="0.3">
      <c r="B48" s="15">
        <v>4</v>
      </c>
      <c r="C48" s="15">
        <v>2</v>
      </c>
      <c r="D48" s="20" t="s">
        <v>246</v>
      </c>
      <c r="E48" s="15">
        <v>2</v>
      </c>
      <c r="F48" s="15">
        <v>4</v>
      </c>
      <c r="G48" s="18">
        <v>0</v>
      </c>
      <c r="H48" s="56" t="s">
        <v>192</v>
      </c>
      <c r="I48" s="18">
        <v>0</v>
      </c>
      <c r="J48" s="56" t="s">
        <v>192</v>
      </c>
      <c r="K48" s="19">
        <v>0</v>
      </c>
      <c r="L48" s="19">
        <v>0</v>
      </c>
      <c r="M48" s="18">
        <f t="shared" si="18"/>
        <v>0</v>
      </c>
      <c r="N48" s="18">
        <f t="shared" si="19"/>
        <v>0</v>
      </c>
      <c r="O48" s="18">
        <f t="shared" si="20"/>
        <v>0</v>
      </c>
    </row>
    <row r="49" spans="2:16" ht="15" customHeight="1" x14ac:dyDescent="0.3">
      <c r="B49" s="15">
        <v>4</v>
      </c>
      <c r="C49" s="15">
        <v>2</v>
      </c>
      <c r="D49" s="20" t="s">
        <v>249</v>
      </c>
      <c r="E49" s="15">
        <v>4</v>
      </c>
      <c r="F49" s="15">
        <v>4</v>
      </c>
      <c r="G49" s="18">
        <f t="shared" ref="G49" si="26">F49*0.6</f>
        <v>2.4</v>
      </c>
      <c r="H49" s="18">
        <f t="shared" ref="H49" si="27">F49-G49</f>
        <v>1.6</v>
      </c>
      <c r="I49" s="18">
        <v>3</v>
      </c>
      <c r="J49" s="18">
        <v>1</v>
      </c>
      <c r="K49" s="15">
        <v>1</v>
      </c>
      <c r="L49" s="15">
        <v>1</v>
      </c>
      <c r="M49" s="18">
        <f t="shared" si="18"/>
        <v>3</v>
      </c>
      <c r="N49" s="18">
        <f t="shared" si="19"/>
        <v>1</v>
      </c>
      <c r="O49" s="18">
        <f t="shared" si="20"/>
        <v>4</v>
      </c>
    </row>
    <row r="50" spans="2:16" ht="15" customHeight="1" x14ac:dyDescent="0.25">
      <c r="B50" s="169" t="s">
        <v>186</v>
      </c>
      <c r="C50" s="170"/>
      <c r="D50" s="163"/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5"/>
    </row>
    <row r="51" spans="2:16" ht="15" customHeight="1" x14ac:dyDescent="0.3">
      <c r="B51" s="15">
        <v>3</v>
      </c>
      <c r="C51" s="15">
        <v>2</v>
      </c>
      <c r="D51" s="20" t="s">
        <v>133</v>
      </c>
      <c r="E51" s="15">
        <v>2</v>
      </c>
      <c r="F51" s="15">
        <v>4.5</v>
      </c>
      <c r="G51" s="18">
        <f>F51*0.65</f>
        <v>2.9250000000000003</v>
      </c>
      <c r="H51" s="18">
        <f>F51-G51</f>
        <v>1.5749999999999997</v>
      </c>
      <c r="I51" s="18">
        <v>4.5</v>
      </c>
      <c r="J51" s="18">
        <v>0</v>
      </c>
      <c r="K51" s="15">
        <v>1</v>
      </c>
      <c r="L51" s="15">
        <v>0</v>
      </c>
      <c r="M51" s="18">
        <f t="shared" ref="M51" si="28">I51*K51</f>
        <v>4.5</v>
      </c>
      <c r="N51" s="18">
        <f t="shared" ref="N51" si="29">J51*L51</f>
        <v>0</v>
      </c>
      <c r="O51" s="18">
        <f t="shared" ref="O51" si="30">M51+N51</f>
        <v>4.5</v>
      </c>
    </row>
    <row r="52" spans="2:16" ht="15" customHeight="1" x14ac:dyDescent="0.3">
      <c r="B52" s="15">
        <v>3</v>
      </c>
      <c r="C52" s="15">
        <v>2</v>
      </c>
      <c r="D52" s="20" t="s">
        <v>134</v>
      </c>
      <c r="E52" s="15">
        <v>5</v>
      </c>
      <c r="F52" s="15">
        <v>4.5</v>
      </c>
      <c r="G52" s="18">
        <f t="shared" ref="G52:G54" si="31">F52*0.55</f>
        <v>2.4750000000000001</v>
      </c>
      <c r="H52" s="18">
        <f t="shared" ref="H52:H55" si="32">F52-G52</f>
        <v>2.0249999999999999</v>
      </c>
      <c r="I52" s="15">
        <v>3.5</v>
      </c>
      <c r="J52" s="18">
        <v>1</v>
      </c>
      <c r="K52" s="15">
        <v>1</v>
      </c>
      <c r="L52" s="15">
        <v>1</v>
      </c>
      <c r="M52" s="18">
        <f t="shared" ref="M52:M65" si="33">I52*K52</f>
        <v>3.5</v>
      </c>
      <c r="N52" s="18">
        <f t="shared" ref="N52:N65" si="34">J52*L52</f>
        <v>1</v>
      </c>
      <c r="O52" s="18">
        <f t="shared" ref="O52:O65" si="35">M52+N52</f>
        <v>4.5</v>
      </c>
    </row>
    <row r="53" spans="2:16" ht="15" customHeight="1" x14ac:dyDescent="0.3">
      <c r="B53" s="15">
        <v>3</v>
      </c>
      <c r="C53" s="15">
        <v>2</v>
      </c>
      <c r="D53" s="20" t="s">
        <v>135</v>
      </c>
      <c r="E53" s="15">
        <v>5</v>
      </c>
      <c r="F53" s="15">
        <v>4.5</v>
      </c>
      <c r="G53" s="18">
        <f t="shared" si="31"/>
        <v>2.4750000000000001</v>
      </c>
      <c r="H53" s="18">
        <f t="shared" si="32"/>
        <v>2.0249999999999999</v>
      </c>
      <c r="I53" s="15">
        <v>4.0999999999999996</v>
      </c>
      <c r="J53" s="15">
        <v>0.4</v>
      </c>
      <c r="K53" s="15">
        <v>1</v>
      </c>
      <c r="L53" s="15">
        <v>1</v>
      </c>
      <c r="M53" s="18">
        <f t="shared" si="33"/>
        <v>4.0999999999999996</v>
      </c>
      <c r="N53" s="18">
        <f t="shared" si="34"/>
        <v>0.4</v>
      </c>
      <c r="O53" s="18">
        <f t="shared" si="35"/>
        <v>4.5</v>
      </c>
    </row>
    <row r="54" spans="2:16" ht="15" customHeight="1" x14ac:dyDescent="0.3">
      <c r="B54" s="15">
        <v>3</v>
      </c>
      <c r="C54" s="15">
        <v>2</v>
      </c>
      <c r="D54" s="20" t="s">
        <v>196</v>
      </c>
      <c r="E54" s="15">
        <v>5</v>
      </c>
      <c r="F54" s="15">
        <v>4.5</v>
      </c>
      <c r="G54" s="18">
        <f t="shared" si="31"/>
        <v>2.4750000000000001</v>
      </c>
      <c r="H54" s="18">
        <f t="shared" si="32"/>
        <v>2.0249999999999999</v>
      </c>
      <c r="I54" s="15">
        <v>2.5</v>
      </c>
      <c r="J54" s="18">
        <v>2</v>
      </c>
      <c r="K54" s="15">
        <v>1</v>
      </c>
      <c r="L54" s="15">
        <v>1</v>
      </c>
      <c r="M54" s="18">
        <f t="shared" si="33"/>
        <v>2.5</v>
      </c>
      <c r="N54" s="18">
        <f t="shared" si="34"/>
        <v>2</v>
      </c>
      <c r="O54" s="18">
        <f t="shared" si="35"/>
        <v>4.5</v>
      </c>
    </row>
    <row r="55" spans="2:16" ht="15" customHeight="1" x14ac:dyDescent="0.3">
      <c r="B55" s="15">
        <v>3</v>
      </c>
      <c r="C55" s="15">
        <v>2</v>
      </c>
      <c r="D55" s="20" t="s">
        <v>184</v>
      </c>
      <c r="E55" s="15">
        <v>1</v>
      </c>
      <c r="F55" s="15">
        <v>4.5</v>
      </c>
      <c r="G55" s="18">
        <f t="shared" ref="G55" si="36">F55*0.7</f>
        <v>3.15</v>
      </c>
      <c r="H55" s="18">
        <f t="shared" si="32"/>
        <v>1.35</v>
      </c>
      <c r="I55" s="18">
        <v>4</v>
      </c>
      <c r="J55" s="15">
        <v>0.5</v>
      </c>
      <c r="K55" s="15">
        <v>1</v>
      </c>
      <c r="L55" s="15">
        <v>1</v>
      </c>
      <c r="M55" s="18">
        <f t="shared" si="33"/>
        <v>4</v>
      </c>
      <c r="N55" s="18">
        <f t="shared" si="34"/>
        <v>0.5</v>
      </c>
      <c r="O55" s="18">
        <f t="shared" si="35"/>
        <v>4.5</v>
      </c>
    </row>
    <row r="56" spans="2:16" ht="15" customHeight="1" x14ac:dyDescent="0.3">
      <c r="B56" s="15">
        <v>3</v>
      </c>
      <c r="C56" s="15">
        <v>2</v>
      </c>
      <c r="D56" s="20" t="s">
        <v>140</v>
      </c>
      <c r="E56" s="15">
        <v>5</v>
      </c>
      <c r="F56" s="15">
        <v>4.5</v>
      </c>
      <c r="G56" s="18">
        <f t="shared" ref="G56:G62" si="37">F56*0.55</f>
        <v>2.4750000000000001</v>
      </c>
      <c r="H56" s="18">
        <f t="shared" ref="H56:H62" si="38">F56-G56</f>
        <v>2.0249999999999999</v>
      </c>
      <c r="I56" s="15">
        <v>4.2</v>
      </c>
      <c r="J56" s="15">
        <v>0.3</v>
      </c>
      <c r="K56" s="15">
        <v>1</v>
      </c>
      <c r="L56" s="15">
        <v>1</v>
      </c>
      <c r="M56" s="18">
        <f t="shared" si="33"/>
        <v>4.2</v>
      </c>
      <c r="N56" s="18">
        <f t="shared" si="34"/>
        <v>0.3</v>
      </c>
      <c r="O56" s="18">
        <f t="shared" si="35"/>
        <v>4.5</v>
      </c>
    </row>
    <row r="57" spans="2:16" ht="15" customHeight="1" x14ac:dyDescent="0.3">
      <c r="B57" s="15">
        <v>4</v>
      </c>
      <c r="C57" s="15">
        <v>2</v>
      </c>
      <c r="D57" s="20" t="s">
        <v>136</v>
      </c>
      <c r="E57" s="15">
        <v>5</v>
      </c>
      <c r="F57" s="15">
        <v>4.5</v>
      </c>
      <c r="G57" s="18">
        <f t="shared" si="37"/>
        <v>2.4750000000000001</v>
      </c>
      <c r="H57" s="18">
        <f t="shared" si="38"/>
        <v>2.0249999999999999</v>
      </c>
      <c r="I57" s="15">
        <v>3.3</v>
      </c>
      <c r="J57" s="15">
        <v>1.2</v>
      </c>
      <c r="K57" s="15">
        <v>1</v>
      </c>
      <c r="L57" s="15">
        <v>1</v>
      </c>
      <c r="M57" s="18">
        <f t="shared" si="33"/>
        <v>3.3</v>
      </c>
      <c r="N57" s="18">
        <f t="shared" si="34"/>
        <v>1.2</v>
      </c>
      <c r="O57" s="18">
        <f t="shared" si="35"/>
        <v>4.5</v>
      </c>
    </row>
    <row r="58" spans="2:16" ht="15" customHeight="1" x14ac:dyDescent="0.3">
      <c r="B58" s="15">
        <v>4</v>
      </c>
      <c r="C58" s="15">
        <v>2</v>
      </c>
      <c r="D58" s="20" t="s">
        <v>197</v>
      </c>
      <c r="E58" s="15">
        <v>5</v>
      </c>
      <c r="F58" s="15">
        <v>4.5</v>
      </c>
      <c r="G58" s="18">
        <f t="shared" si="37"/>
        <v>2.4750000000000001</v>
      </c>
      <c r="H58" s="18">
        <f t="shared" si="38"/>
        <v>2.0249999999999999</v>
      </c>
      <c r="I58" s="15">
        <v>2.5</v>
      </c>
      <c r="J58" s="18">
        <v>2</v>
      </c>
      <c r="K58" s="15">
        <v>1</v>
      </c>
      <c r="L58" s="15">
        <v>1</v>
      </c>
      <c r="M58" s="18">
        <f t="shared" si="33"/>
        <v>2.5</v>
      </c>
      <c r="N58" s="18">
        <f t="shared" si="34"/>
        <v>2</v>
      </c>
      <c r="O58" s="18">
        <f t="shared" si="35"/>
        <v>4.5</v>
      </c>
    </row>
    <row r="59" spans="2:16" ht="15" customHeight="1" x14ac:dyDescent="0.3">
      <c r="B59" s="15">
        <v>4</v>
      </c>
      <c r="C59" s="15">
        <v>2</v>
      </c>
      <c r="D59" s="58" t="s">
        <v>198</v>
      </c>
      <c r="E59" s="15">
        <v>5</v>
      </c>
      <c r="F59" s="15">
        <v>4.5</v>
      </c>
      <c r="G59" s="18">
        <f t="shared" si="37"/>
        <v>2.4750000000000001</v>
      </c>
      <c r="H59" s="18">
        <f t="shared" si="38"/>
        <v>2.0249999999999999</v>
      </c>
      <c r="I59" s="15">
        <v>2.5</v>
      </c>
      <c r="J59" s="18">
        <v>2</v>
      </c>
      <c r="K59" s="15">
        <v>1</v>
      </c>
      <c r="L59" s="15">
        <v>1</v>
      </c>
      <c r="M59" s="18">
        <f t="shared" si="33"/>
        <v>2.5</v>
      </c>
      <c r="N59" s="18">
        <f t="shared" si="34"/>
        <v>2</v>
      </c>
      <c r="O59" s="18">
        <f t="shared" si="35"/>
        <v>4.5</v>
      </c>
    </row>
    <row r="60" spans="2:16" ht="15" customHeight="1" x14ac:dyDescent="0.3">
      <c r="B60" s="15">
        <v>4</v>
      </c>
      <c r="C60" s="15">
        <v>2</v>
      </c>
      <c r="D60" s="20" t="s">
        <v>182</v>
      </c>
      <c r="E60" s="15">
        <v>5</v>
      </c>
      <c r="F60" s="15">
        <v>4.5</v>
      </c>
      <c r="G60" s="18">
        <f t="shared" si="37"/>
        <v>2.4750000000000001</v>
      </c>
      <c r="H60" s="18">
        <f t="shared" si="38"/>
        <v>2.0249999999999999</v>
      </c>
      <c r="I60" s="18">
        <v>4</v>
      </c>
      <c r="J60" s="15">
        <v>0.5</v>
      </c>
      <c r="K60" s="15">
        <v>1</v>
      </c>
      <c r="L60" s="15">
        <v>1</v>
      </c>
      <c r="M60" s="18">
        <f t="shared" si="33"/>
        <v>4</v>
      </c>
      <c r="N60" s="18">
        <f t="shared" si="34"/>
        <v>0.5</v>
      </c>
      <c r="O60" s="18">
        <f t="shared" si="35"/>
        <v>4.5</v>
      </c>
    </row>
    <row r="61" spans="2:16" ht="15" customHeight="1" x14ac:dyDescent="0.3">
      <c r="B61" s="15">
        <v>4</v>
      </c>
      <c r="C61" s="15">
        <v>2</v>
      </c>
      <c r="D61" s="20" t="s">
        <v>183</v>
      </c>
      <c r="E61" s="15">
        <v>5</v>
      </c>
      <c r="F61" s="15">
        <v>4.5</v>
      </c>
      <c r="G61" s="18">
        <f t="shared" si="37"/>
        <v>2.4750000000000001</v>
      </c>
      <c r="H61" s="18">
        <f t="shared" si="38"/>
        <v>2.0249999999999999</v>
      </c>
      <c r="I61" s="15">
        <v>2.7</v>
      </c>
      <c r="J61" s="18">
        <v>1.8</v>
      </c>
      <c r="K61" s="15">
        <v>1</v>
      </c>
      <c r="L61" s="15">
        <v>1</v>
      </c>
      <c r="M61" s="18">
        <f t="shared" si="33"/>
        <v>2.7</v>
      </c>
      <c r="N61" s="18">
        <f t="shared" si="34"/>
        <v>1.8</v>
      </c>
      <c r="O61" s="18">
        <f t="shared" si="35"/>
        <v>4.5</v>
      </c>
    </row>
    <row r="62" spans="2:16" ht="15" customHeight="1" x14ac:dyDescent="0.3">
      <c r="B62" s="15">
        <v>4</v>
      </c>
      <c r="C62" s="15">
        <v>2</v>
      </c>
      <c r="D62" s="58" t="s">
        <v>199</v>
      </c>
      <c r="E62" s="15">
        <v>5</v>
      </c>
      <c r="F62" s="15">
        <v>4.5</v>
      </c>
      <c r="G62" s="18">
        <f t="shared" si="37"/>
        <v>2.4750000000000001</v>
      </c>
      <c r="H62" s="18">
        <f t="shared" si="38"/>
        <v>2.0249999999999999</v>
      </c>
      <c r="I62" s="15">
        <v>2.5</v>
      </c>
      <c r="J62" s="18">
        <v>2</v>
      </c>
      <c r="K62" s="15">
        <v>1</v>
      </c>
      <c r="L62" s="15">
        <v>1</v>
      </c>
      <c r="M62" s="18">
        <f t="shared" si="33"/>
        <v>2.5</v>
      </c>
      <c r="N62" s="18">
        <f t="shared" si="34"/>
        <v>2</v>
      </c>
      <c r="O62" s="18">
        <f t="shared" si="35"/>
        <v>4.5</v>
      </c>
    </row>
    <row r="63" spans="2:16" ht="15" customHeight="1" x14ac:dyDescent="0.3">
      <c r="B63" s="15">
        <v>4</v>
      </c>
      <c r="C63" s="15">
        <v>2</v>
      </c>
      <c r="D63" s="20" t="s">
        <v>137</v>
      </c>
      <c r="E63" s="15">
        <v>1</v>
      </c>
      <c r="F63" s="15">
        <v>4.5</v>
      </c>
      <c r="G63" s="18">
        <f>F63*0.7</f>
        <v>3.15</v>
      </c>
      <c r="H63" s="18">
        <f>F63-G63</f>
        <v>1.35</v>
      </c>
      <c r="I63" s="15">
        <v>3.3</v>
      </c>
      <c r="J63" s="15">
        <v>1.2</v>
      </c>
      <c r="K63" s="15">
        <v>1</v>
      </c>
      <c r="L63" s="15">
        <v>1</v>
      </c>
      <c r="M63" s="18">
        <f t="shared" si="33"/>
        <v>3.3</v>
      </c>
      <c r="N63" s="18">
        <f t="shared" si="34"/>
        <v>1.2</v>
      </c>
      <c r="O63" s="18">
        <f t="shared" si="35"/>
        <v>4.5</v>
      </c>
    </row>
    <row r="64" spans="2:16" ht="15" customHeight="1" x14ac:dyDescent="0.25">
      <c r="B64" s="15">
        <v>4</v>
      </c>
      <c r="C64" s="15">
        <v>2</v>
      </c>
      <c r="D64" s="57" t="s">
        <v>138</v>
      </c>
      <c r="E64" s="15">
        <v>5</v>
      </c>
      <c r="F64" s="15">
        <v>4.5</v>
      </c>
      <c r="G64" s="18">
        <f>F64*0.55</f>
        <v>2.4750000000000001</v>
      </c>
      <c r="H64" s="18">
        <f>F64-G64</f>
        <v>2.0249999999999999</v>
      </c>
      <c r="I64" s="15">
        <v>2.7</v>
      </c>
      <c r="J64" s="15">
        <v>1.8</v>
      </c>
      <c r="K64" s="19">
        <v>1</v>
      </c>
      <c r="L64" s="19">
        <v>2</v>
      </c>
      <c r="M64" s="18">
        <f t="shared" si="33"/>
        <v>2.7</v>
      </c>
      <c r="N64" s="18">
        <f t="shared" si="34"/>
        <v>3.6</v>
      </c>
      <c r="O64" s="18">
        <f t="shared" si="35"/>
        <v>6.3000000000000007</v>
      </c>
      <c r="P64" t="s">
        <v>146</v>
      </c>
    </row>
    <row r="65" spans="2:16" ht="15" customHeight="1" x14ac:dyDescent="0.3">
      <c r="B65" s="15">
        <v>4</v>
      </c>
      <c r="C65" s="15">
        <v>2</v>
      </c>
      <c r="D65" s="20" t="s">
        <v>139</v>
      </c>
      <c r="E65" s="15">
        <v>4</v>
      </c>
      <c r="F65" s="15">
        <v>4.5</v>
      </c>
      <c r="G65" s="18">
        <f t="shared" ref="G65" si="39">F65*0.6</f>
        <v>2.6999999999999997</v>
      </c>
      <c r="H65" s="18">
        <f t="shared" ref="H65" si="40">F65-G65</f>
        <v>1.8000000000000003</v>
      </c>
      <c r="I65" s="15">
        <v>2.7</v>
      </c>
      <c r="J65" s="15">
        <v>1.8</v>
      </c>
      <c r="K65" s="15">
        <v>1</v>
      </c>
      <c r="L65" s="15">
        <v>1</v>
      </c>
      <c r="M65" s="18">
        <f t="shared" si="33"/>
        <v>2.7</v>
      </c>
      <c r="N65" s="18">
        <f t="shared" si="34"/>
        <v>1.8</v>
      </c>
      <c r="O65" s="18">
        <f t="shared" si="35"/>
        <v>4.5</v>
      </c>
    </row>
    <row r="66" spans="2:16" ht="15" customHeight="1" x14ac:dyDescent="0.25">
      <c r="B66" s="162" t="s">
        <v>187</v>
      </c>
      <c r="C66" s="163"/>
      <c r="D66" s="163"/>
      <c r="E66" s="164"/>
      <c r="F66" s="164"/>
      <c r="G66" s="164"/>
      <c r="H66" s="164"/>
      <c r="I66" s="164"/>
      <c r="J66" s="164"/>
      <c r="K66" s="164"/>
      <c r="L66" s="164"/>
      <c r="M66" s="164"/>
      <c r="N66" s="164"/>
      <c r="O66" s="165"/>
    </row>
    <row r="67" spans="2:16" ht="15" customHeight="1" x14ac:dyDescent="0.3">
      <c r="B67" s="15">
        <v>2</v>
      </c>
      <c r="C67" s="15">
        <v>1</v>
      </c>
      <c r="D67" s="20" t="s">
        <v>141</v>
      </c>
      <c r="E67" s="15">
        <v>1</v>
      </c>
      <c r="F67" s="15">
        <v>4</v>
      </c>
      <c r="G67" s="18">
        <f>F67*0.7</f>
        <v>2.8</v>
      </c>
      <c r="H67" s="18">
        <f>F67-G67</f>
        <v>1.2000000000000002</v>
      </c>
      <c r="I67" s="15">
        <v>3.5</v>
      </c>
      <c r="J67" s="15">
        <v>0.5</v>
      </c>
      <c r="K67" s="15">
        <v>1</v>
      </c>
      <c r="L67" s="15">
        <v>1</v>
      </c>
      <c r="M67" s="18">
        <f t="shared" ref="M67" si="41">I67*K67</f>
        <v>3.5</v>
      </c>
      <c r="N67" s="18">
        <f t="shared" ref="N67" si="42">J67*L67</f>
        <v>0.5</v>
      </c>
      <c r="O67" s="18">
        <f t="shared" ref="O67" si="43">M67+N67</f>
        <v>4</v>
      </c>
    </row>
    <row r="68" spans="2:16" ht="15" customHeight="1" x14ac:dyDescent="0.3">
      <c r="B68" s="15">
        <v>2</v>
      </c>
      <c r="C68" s="15">
        <v>1</v>
      </c>
      <c r="D68" s="20" t="s">
        <v>188</v>
      </c>
      <c r="E68" s="15">
        <v>4</v>
      </c>
      <c r="F68" s="15">
        <v>4</v>
      </c>
      <c r="G68" s="18">
        <f t="shared" ref="G68:G72" si="44">F68*0.6</f>
        <v>2.4</v>
      </c>
      <c r="H68" s="18">
        <f t="shared" ref="H68:H72" si="45">F68-G68</f>
        <v>1.6</v>
      </c>
      <c r="I68" s="15">
        <v>3.6</v>
      </c>
      <c r="J68" s="15">
        <v>0.4</v>
      </c>
      <c r="K68" s="15">
        <v>1</v>
      </c>
      <c r="L68" s="15">
        <v>1</v>
      </c>
      <c r="M68" s="18">
        <f t="shared" ref="M68:M76" si="46">I68*K68</f>
        <v>3.6</v>
      </c>
      <c r="N68" s="18">
        <f t="shared" ref="N68:N76" si="47">J68*L68</f>
        <v>0.4</v>
      </c>
      <c r="O68" s="18">
        <f t="shared" ref="O68:O76" si="48">M68+N68</f>
        <v>4</v>
      </c>
    </row>
    <row r="69" spans="2:16" ht="15" customHeight="1" x14ac:dyDescent="0.3">
      <c r="B69" s="15">
        <v>2</v>
      </c>
      <c r="C69" s="15">
        <v>1</v>
      </c>
      <c r="D69" s="20" t="s">
        <v>142</v>
      </c>
      <c r="E69" s="15">
        <v>4</v>
      </c>
      <c r="F69" s="15">
        <v>4</v>
      </c>
      <c r="G69" s="18">
        <f t="shared" si="44"/>
        <v>2.4</v>
      </c>
      <c r="H69" s="18">
        <f t="shared" si="45"/>
        <v>1.6</v>
      </c>
      <c r="I69" s="15">
        <v>3.4</v>
      </c>
      <c r="J69" s="15">
        <v>0.6</v>
      </c>
      <c r="K69" s="15">
        <v>1</v>
      </c>
      <c r="L69" s="15">
        <v>1</v>
      </c>
      <c r="M69" s="18">
        <f t="shared" si="46"/>
        <v>3.4</v>
      </c>
      <c r="N69" s="18">
        <f t="shared" si="47"/>
        <v>0.6</v>
      </c>
      <c r="O69" s="18">
        <f t="shared" si="48"/>
        <v>4</v>
      </c>
    </row>
    <row r="70" spans="2:16" ht="15" customHeight="1" x14ac:dyDescent="0.3">
      <c r="B70" s="15">
        <v>2</v>
      </c>
      <c r="C70" s="15">
        <v>1</v>
      </c>
      <c r="D70" s="20" t="s">
        <v>421</v>
      </c>
      <c r="E70" s="16">
        <v>5</v>
      </c>
      <c r="F70" s="16">
        <v>4</v>
      </c>
      <c r="G70" s="18">
        <f>F70*0.55</f>
        <v>2.2000000000000002</v>
      </c>
      <c r="H70" s="18">
        <f t="shared" si="45"/>
        <v>1.7999999999999998</v>
      </c>
      <c r="I70" s="17">
        <v>4</v>
      </c>
      <c r="J70" s="17">
        <v>0</v>
      </c>
      <c r="K70" s="19">
        <v>1</v>
      </c>
      <c r="L70" s="19">
        <v>0</v>
      </c>
      <c r="M70" s="18">
        <f t="shared" ref="M70:N70" si="49">K70*I70</f>
        <v>4</v>
      </c>
      <c r="N70" s="18">
        <f t="shared" si="49"/>
        <v>0</v>
      </c>
      <c r="O70" s="18">
        <f t="shared" si="48"/>
        <v>4</v>
      </c>
    </row>
    <row r="71" spans="2:16" ht="15" customHeight="1" x14ac:dyDescent="0.3">
      <c r="B71" s="15">
        <v>2</v>
      </c>
      <c r="C71" s="15">
        <v>1</v>
      </c>
      <c r="D71" s="20" t="s">
        <v>143</v>
      </c>
      <c r="E71" s="15">
        <v>4</v>
      </c>
      <c r="F71" s="15">
        <v>4</v>
      </c>
      <c r="G71" s="18">
        <f t="shared" si="44"/>
        <v>2.4</v>
      </c>
      <c r="H71" s="18">
        <f t="shared" si="45"/>
        <v>1.6</v>
      </c>
      <c r="I71" s="15">
        <v>3.2</v>
      </c>
      <c r="J71" s="15">
        <v>0.8</v>
      </c>
      <c r="K71" s="15">
        <v>1</v>
      </c>
      <c r="L71" s="15">
        <v>1</v>
      </c>
      <c r="M71" s="18">
        <f t="shared" si="46"/>
        <v>3.2</v>
      </c>
      <c r="N71" s="18">
        <f t="shared" si="47"/>
        <v>0.8</v>
      </c>
      <c r="O71" s="18">
        <f t="shared" si="48"/>
        <v>4</v>
      </c>
    </row>
    <row r="72" spans="2:16" ht="15" customHeight="1" x14ac:dyDescent="0.3">
      <c r="B72" s="15">
        <v>2</v>
      </c>
      <c r="C72" s="15">
        <v>1</v>
      </c>
      <c r="D72" s="20" t="s">
        <v>144</v>
      </c>
      <c r="E72" s="15">
        <v>4</v>
      </c>
      <c r="F72" s="15">
        <v>4</v>
      </c>
      <c r="G72" s="18">
        <f t="shared" si="44"/>
        <v>2.4</v>
      </c>
      <c r="H72" s="18">
        <f t="shared" si="45"/>
        <v>1.6</v>
      </c>
      <c r="I72" s="15">
        <v>3.5</v>
      </c>
      <c r="J72" s="15">
        <v>0.5</v>
      </c>
      <c r="K72" s="15">
        <v>1</v>
      </c>
      <c r="L72" s="15">
        <v>1</v>
      </c>
      <c r="M72" s="18">
        <f t="shared" si="46"/>
        <v>3.5</v>
      </c>
      <c r="N72" s="18">
        <f t="shared" si="47"/>
        <v>0.5</v>
      </c>
      <c r="O72" s="18">
        <f t="shared" si="48"/>
        <v>4</v>
      </c>
    </row>
    <row r="73" spans="2:16" ht="15" customHeight="1" x14ac:dyDescent="0.3">
      <c r="B73" s="15">
        <v>2</v>
      </c>
      <c r="C73" s="15">
        <v>1</v>
      </c>
      <c r="D73" s="20" t="s">
        <v>189</v>
      </c>
      <c r="E73" s="15">
        <v>5</v>
      </c>
      <c r="F73" s="15">
        <v>4</v>
      </c>
      <c r="G73" s="18">
        <f>F73*0.55</f>
        <v>2.2000000000000002</v>
      </c>
      <c r="H73" s="18">
        <f>F73-G73</f>
        <v>1.7999999999999998</v>
      </c>
      <c r="I73" s="18">
        <v>3</v>
      </c>
      <c r="J73" s="18">
        <v>1</v>
      </c>
      <c r="K73" s="15">
        <v>1</v>
      </c>
      <c r="L73" s="15">
        <v>1</v>
      </c>
      <c r="M73" s="18">
        <f t="shared" si="46"/>
        <v>3</v>
      </c>
      <c r="N73" s="18">
        <f t="shared" si="47"/>
        <v>1</v>
      </c>
      <c r="O73" s="18">
        <f t="shared" si="48"/>
        <v>4</v>
      </c>
    </row>
    <row r="74" spans="2:16" ht="15" customHeight="1" x14ac:dyDescent="0.3">
      <c r="B74" s="15">
        <v>2</v>
      </c>
      <c r="C74" s="15">
        <v>1</v>
      </c>
      <c r="D74" s="20" t="s">
        <v>190</v>
      </c>
      <c r="E74" s="15">
        <v>4</v>
      </c>
      <c r="F74" s="15">
        <v>4</v>
      </c>
      <c r="G74" s="18">
        <f t="shared" ref="G74" si="50">F74*0.6</f>
        <v>2.4</v>
      </c>
      <c r="H74" s="18">
        <f t="shared" ref="H74:H75" si="51">F74-G74</f>
        <v>1.6</v>
      </c>
      <c r="I74" s="15">
        <v>2.4</v>
      </c>
      <c r="J74" s="15">
        <v>1.6</v>
      </c>
      <c r="K74" s="15">
        <v>1</v>
      </c>
      <c r="L74" s="15">
        <v>1</v>
      </c>
      <c r="M74" s="18">
        <f t="shared" si="46"/>
        <v>2.4</v>
      </c>
      <c r="N74" s="18">
        <f t="shared" si="47"/>
        <v>1.6</v>
      </c>
      <c r="O74" s="18">
        <f t="shared" si="48"/>
        <v>4</v>
      </c>
    </row>
    <row r="75" spans="2:16" ht="15" customHeight="1" x14ac:dyDescent="0.3">
      <c r="B75" s="15">
        <v>2</v>
      </c>
      <c r="C75" s="15">
        <v>1</v>
      </c>
      <c r="D75" s="20" t="s">
        <v>420</v>
      </c>
      <c r="E75" s="15">
        <v>5</v>
      </c>
      <c r="F75" s="15">
        <v>4</v>
      </c>
      <c r="G75" s="18">
        <f>F75*0.55</f>
        <v>2.2000000000000002</v>
      </c>
      <c r="H75" s="18">
        <f t="shared" si="51"/>
        <v>1.7999999999999998</v>
      </c>
      <c r="I75" s="18">
        <v>3</v>
      </c>
      <c r="J75" s="18">
        <v>1</v>
      </c>
      <c r="K75" s="15">
        <v>1</v>
      </c>
      <c r="L75" s="15">
        <v>1</v>
      </c>
      <c r="M75" s="18">
        <f t="shared" ref="M75:N75" si="52">K75*I75</f>
        <v>3</v>
      </c>
      <c r="N75" s="18">
        <f t="shared" si="52"/>
        <v>1</v>
      </c>
      <c r="O75" s="18">
        <f t="shared" si="48"/>
        <v>4</v>
      </c>
      <c r="P75" t="s">
        <v>268</v>
      </c>
    </row>
    <row r="76" spans="2:16" ht="15" customHeight="1" x14ac:dyDescent="0.3">
      <c r="B76" s="15">
        <v>2</v>
      </c>
      <c r="C76" s="15">
        <v>1</v>
      </c>
      <c r="D76" s="20" t="s">
        <v>145</v>
      </c>
      <c r="E76" s="15">
        <v>5</v>
      </c>
      <c r="F76" s="15">
        <v>4</v>
      </c>
      <c r="G76" s="18">
        <f t="shared" ref="G76" si="53">F76*0.55</f>
        <v>2.2000000000000002</v>
      </c>
      <c r="H76" s="18">
        <f t="shared" ref="H76" si="54">F76-G76</f>
        <v>1.7999999999999998</v>
      </c>
      <c r="I76" s="18">
        <v>2.4</v>
      </c>
      <c r="J76" s="18">
        <v>1.6</v>
      </c>
      <c r="K76" s="15">
        <v>1</v>
      </c>
      <c r="L76" s="15">
        <v>1</v>
      </c>
      <c r="M76" s="18">
        <f t="shared" si="46"/>
        <v>2.4</v>
      </c>
      <c r="N76" s="18">
        <f t="shared" si="47"/>
        <v>1.6</v>
      </c>
      <c r="O76" s="18">
        <f t="shared" si="48"/>
        <v>4</v>
      </c>
    </row>
    <row r="77" spans="2:16" ht="15" customHeight="1" x14ac:dyDescent="0.25">
      <c r="B77" s="162" t="s">
        <v>191</v>
      </c>
      <c r="C77" s="163"/>
      <c r="D77" s="163"/>
      <c r="E77" s="164"/>
      <c r="F77" s="164"/>
      <c r="G77" s="164"/>
      <c r="H77" s="164"/>
      <c r="I77" s="164"/>
      <c r="J77" s="164"/>
      <c r="K77" s="164"/>
      <c r="L77" s="164"/>
      <c r="M77" s="164"/>
      <c r="N77" s="164"/>
      <c r="O77" s="165"/>
    </row>
    <row r="78" spans="2:16" ht="15" customHeight="1" x14ac:dyDescent="0.3">
      <c r="B78" s="15">
        <v>2</v>
      </c>
      <c r="C78" s="15">
        <v>1</v>
      </c>
      <c r="D78" s="20" t="s">
        <v>417</v>
      </c>
      <c r="E78" s="15">
        <v>4</v>
      </c>
      <c r="F78" s="15">
        <v>16</v>
      </c>
      <c r="G78" s="15">
        <f>F78*0.6</f>
        <v>9.6</v>
      </c>
      <c r="H78" s="18">
        <f t="shared" ref="H78:H80" si="55">F78-G78</f>
        <v>6.4</v>
      </c>
      <c r="I78" s="15">
        <v>15.8</v>
      </c>
      <c r="J78" s="15">
        <v>0.2</v>
      </c>
      <c r="K78" s="15">
        <v>1</v>
      </c>
      <c r="L78" s="15">
        <v>1</v>
      </c>
      <c r="M78" s="18">
        <f t="shared" ref="M78:N80" si="56">K78*I78</f>
        <v>15.8</v>
      </c>
      <c r="N78" s="18">
        <f t="shared" si="56"/>
        <v>0.2</v>
      </c>
      <c r="O78" s="18">
        <f t="shared" ref="O78:O80" si="57">M78+N78</f>
        <v>16</v>
      </c>
    </row>
    <row r="79" spans="2:16" ht="15" customHeight="1" x14ac:dyDescent="0.3">
      <c r="B79" s="15">
        <v>2</v>
      </c>
      <c r="C79" s="15">
        <v>1</v>
      </c>
      <c r="D79" s="20" t="s">
        <v>418</v>
      </c>
      <c r="E79" s="15">
        <v>4</v>
      </c>
      <c r="F79" s="15">
        <v>16</v>
      </c>
      <c r="G79" s="15">
        <f t="shared" ref="G79:G80" si="58">F79*0.6</f>
        <v>9.6</v>
      </c>
      <c r="H79" s="18">
        <f t="shared" si="55"/>
        <v>6.4</v>
      </c>
      <c r="I79" s="15">
        <v>15.5</v>
      </c>
      <c r="J79" s="15">
        <v>0.5</v>
      </c>
      <c r="K79" s="15">
        <v>1</v>
      </c>
      <c r="L79" s="15">
        <v>1</v>
      </c>
      <c r="M79" s="18">
        <f t="shared" si="56"/>
        <v>15.5</v>
      </c>
      <c r="N79" s="18">
        <f t="shared" si="56"/>
        <v>0.5</v>
      </c>
      <c r="O79" s="18">
        <f t="shared" si="57"/>
        <v>16</v>
      </c>
    </row>
    <row r="80" spans="2:16" ht="15" customHeight="1" x14ac:dyDescent="0.3">
      <c r="B80" s="15">
        <v>2</v>
      </c>
      <c r="C80" s="15">
        <v>1</v>
      </c>
      <c r="D80" s="20" t="s">
        <v>419</v>
      </c>
      <c r="E80" s="15">
        <v>4</v>
      </c>
      <c r="F80" s="15">
        <v>16</v>
      </c>
      <c r="G80" s="15">
        <f t="shared" si="58"/>
        <v>9.6</v>
      </c>
      <c r="H80" s="18">
        <f t="shared" si="55"/>
        <v>6.4</v>
      </c>
      <c r="I80" s="15">
        <v>16</v>
      </c>
      <c r="J80" s="18">
        <v>0</v>
      </c>
      <c r="K80" s="15">
        <v>1</v>
      </c>
      <c r="L80" s="15">
        <v>1</v>
      </c>
      <c r="M80" s="18">
        <f t="shared" si="56"/>
        <v>16</v>
      </c>
      <c r="N80" s="18">
        <f t="shared" si="56"/>
        <v>0</v>
      </c>
      <c r="O80" s="18">
        <f t="shared" si="57"/>
        <v>16</v>
      </c>
    </row>
    <row r="81" spans="2:15" ht="15" customHeight="1" x14ac:dyDescent="0.25">
      <c r="B81" s="166"/>
      <c r="C81" s="167"/>
      <c r="D81" s="115"/>
      <c r="E81" s="167"/>
      <c r="F81" s="167"/>
      <c r="G81" s="167"/>
      <c r="H81" s="167"/>
      <c r="I81" s="167"/>
      <c r="J81" s="167"/>
      <c r="K81" s="167"/>
      <c r="L81" s="167"/>
      <c r="M81" s="167"/>
      <c r="N81" s="167"/>
      <c r="O81" s="168"/>
    </row>
    <row r="82" spans="2:15" ht="15" customHeight="1" x14ac:dyDescent="0.25">
      <c r="B82" s="4"/>
      <c r="C82" s="4"/>
      <c r="D82" s="11" t="s">
        <v>217</v>
      </c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2:15" ht="15" customHeight="1" x14ac:dyDescent="0.25">
      <c r="B83" s="4"/>
      <c r="C83" s="4"/>
      <c r="D83" s="11" t="s">
        <v>218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2:15" ht="15" customHeight="1" x14ac:dyDescent="0.25">
      <c r="B84" s="4"/>
      <c r="C84" s="4"/>
      <c r="D84" s="11" t="s">
        <v>220</v>
      </c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2:15" ht="15" customHeight="1" x14ac:dyDescent="0.25">
      <c r="B85" s="4"/>
      <c r="C85" s="4"/>
      <c r="D85" s="11" t="s">
        <v>205</v>
      </c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2:15" ht="15" customHeight="1" x14ac:dyDescent="0.25">
      <c r="B86" s="4"/>
      <c r="C86" s="4"/>
      <c r="D86" s="11" t="s">
        <v>148</v>
      </c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2:15" ht="15" customHeight="1" x14ac:dyDescent="0.25">
      <c r="B87" s="4"/>
      <c r="C87" s="4"/>
      <c r="D87" s="11" t="s">
        <v>256</v>
      </c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2:15" ht="15" customHeight="1" x14ac:dyDescent="0.25">
      <c r="B88" s="4"/>
      <c r="C88" s="4"/>
      <c r="D88" s="61" t="s">
        <v>253</v>
      </c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2:15" ht="15" customHeight="1" x14ac:dyDescent="0.25">
      <c r="B89" s="4"/>
      <c r="C89" s="4"/>
      <c r="D89" s="69" t="s">
        <v>265</v>
      </c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2:15" ht="15" customHeight="1" x14ac:dyDescent="0.25">
      <c r="B90" s="105" t="s">
        <v>179</v>
      </c>
      <c r="C90" s="106"/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7"/>
    </row>
    <row r="91" spans="2:15" ht="15" customHeight="1" x14ac:dyDescent="0.25">
      <c r="B91" s="108" t="s">
        <v>180</v>
      </c>
      <c r="C91" s="109"/>
      <c r="D91" s="109"/>
      <c r="E91" s="109"/>
      <c r="F91" s="109"/>
      <c r="G91" s="109"/>
      <c r="H91" s="109"/>
      <c r="I91" s="109"/>
      <c r="J91" s="109"/>
      <c r="K91" s="109"/>
      <c r="L91" s="109"/>
      <c r="M91" s="109"/>
      <c r="N91" s="109"/>
      <c r="O91" s="110"/>
    </row>
    <row r="92" spans="2:15" ht="15" customHeight="1" x14ac:dyDescent="0.25">
      <c r="B92" s="111" t="s">
        <v>181</v>
      </c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3"/>
    </row>
    <row r="93" spans="2:15" ht="15" customHeight="1" x14ac:dyDescent="0.25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2:15" ht="15" customHeight="1" x14ac:dyDescent="0.25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2:15" ht="15" customHeight="1" x14ac:dyDescent="0.25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2:15" ht="15" customHeight="1" x14ac:dyDescent="0.25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</sheetData>
  <mergeCells count="28">
    <mergeCell ref="Q28:U28"/>
    <mergeCell ref="E32:O32"/>
    <mergeCell ref="B3:O4"/>
    <mergeCell ref="B5:B6"/>
    <mergeCell ref="C5:C6"/>
    <mergeCell ref="D5:D6"/>
    <mergeCell ref="F5:F6"/>
    <mergeCell ref="G5:H5"/>
    <mergeCell ref="I5:J5"/>
    <mergeCell ref="K5:L5"/>
    <mergeCell ref="M5:O5"/>
    <mergeCell ref="B7:D7"/>
    <mergeCell ref="E7:O7"/>
    <mergeCell ref="Q15:U15"/>
    <mergeCell ref="Q20:U20"/>
    <mergeCell ref="B37:D37"/>
    <mergeCell ref="E37:O37"/>
    <mergeCell ref="P42:T42"/>
    <mergeCell ref="B92:O92"/>
    <mergeCell ref="B66:D66"/>
    <mergeCell ref="E66:O66"/>
    <mergeCell ref="B81:O81"/>
    <mergeCell ref="B90:O90"/>
    <mergeCell ref="B91:O91"/>
    <mergeCell ref="B50:D50"/>
    <mergeCell ref="E50:O50"/>
    <mergeCell ref="B77:D77"/>
    <mergeCell ref="E77:O77"/>
  </mergeCells>
  <phoneticPr fontId="31" type="noConversion"/>
  <pageMargins left="0.70866141732283472" right="0.70866141732283472" top="0.74803149606299213" bottom="0.74803149606299213" header="0.31496062992125984" footer="0.31496062992125984"/>
  <pageSetup paperSize="8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27"/>
  <sheetViews>
    <sheetView topLeftCell="B1" zoomScale="70" zoomScaleNormal="70" zoomScaleSheetLayoutView="70" workbookViewId="0">
      <selection activeCell="H26" sqref="H26"/>
    </sheetView>
  </sheetViews>
  <sheetFormatPr baseColWidth="10" defaultColWidth="11.42578125" defaultRowHeight="15" x14ac:dyDescent="0.25"/>
  <cols>
    <col min="1" max="1" width="10.7109375" style="5" customWidth="1"/>
    <col min="2" max="2" width="10.7109375" customWidth="1"/>
    <col min="3" max="3" width="17.7109375" style="5" customWidth="1"/>
    <col min="4" max="4" width="155.5703125" customWidth="1"/>
    <col min="5" max="5" width="15.7109375" customWidth="1"/>
    <col min="6" max="6" width="10.7109375" customWidth="1"/>
    <col min="7" max="10" width="14.7109375" customWidth="1"/>
    <col min="11" max="15" width="10.7109375" customWidth="1"/>
  </cols>
  <sheetData>
    <row r="1" spans="1:20" ht="15" customHeight="1" x14ac:dyDescent="0.25">
      <c r="A1"/>
      <c r="C1"/>
    </row>
    <row r="2" spans="1:20" ht="15" customHeight="1" x14ac:dyDescent="0.25">
      <c r="A2"/>
      <c r="B2" s="4"/>
      <c r="C2" s="4"/>
      <c r="D2" s="6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0" ht="15" customHeight="1" x14ac:dyDescent="0.25">
      <c r="A3"/>
      <c r="B3" s="117" t="s">
        <v>267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9"/>
    </row>
    <row r="4" spans="1:20" ht="15" customHeight="1" x14ac:dyDescent="0.25">
      <c r="A4"/>
      <c r="B4" s="120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2"/>
    </row>
    <row r="5" spans="1:20" ht="15" customHeight="1" x14ac:dyDescent="0.25">
      <c r="A5"/>
      <c r="B5" s="123" t="s">
        <v>1</v>
      </c>
      <c r="C5" s="125" t="s">
        <v>56</v>
      </c>
      <c r="D5" s="126" t="s">
        <v>2</v>
      </c>
      <c r="E5" s="13" t="s">
        <v>177</v>
      </c>
      <c r="F5" s="126" t="s">
        <v>173</v>
      </c>
      <c r="G5" s="128" t="s">
        <v>174</v>
      </c>
      <c r="H5" s="129"/>
      <c r="I5" s="130" t="s">
        <v>175</v>
      </c>
      <c r="J5" s="131"/>
      <c r="K5" s="128" t="s">
        <v>57</v>
      </c>
      <c r="L5" s="129"/>
      <c r="M5" s="142" t="s">
        <v>176</v>
      </c>
      <c r="N5" s="142"/>
      <c r="O5" s="142"/>
    </row>
    <row r="6" spans="1:20" ht="15" customHeight="1" x14ac:dyDescent="0.25">
      <c r="A6"/>
      <c r="B6" s="124"/>
      <c r="C6" s="125"/>
      <c r="D6" s="127"/>
      <c r="E6" s="14" t="s">
        <v>178</v>
      </c>
      <c r="F6" s="127"/>
      <c r="G6" s="22" t="s">
        <v>171</v>
      </c>
      <c r="H6" s="22" t="s">
        <v>172</v>
      </c>
      <c r="I6" s="21" t="s">
        <v>58</v>
      </c>
      <c r="J6" s="21" t="s">
        <v>59</v>
      </c>
      <c r="K6" s="22" t="s">
        <v>58</v>
      </c>
      <c r="L6" s="22" t="s">
        <v>59</v>
      </c>
      <c r="M6" s="22" t="s">
        <v>58</v>
      </c>
      <c r="N6" s="22" t="s">
        <v>59</v>
      </c>
      <c r="O6" s="22" t="s">
        <v>60</v>
      </c>
    </row>
    <row r="7" spans="1:20" ht="18.75" x14ac:dyDescent="0.25">
      <c r="A7"/>
      <c r="B7" s="26">
        <v>1</v>
      </c>
      <c r="C7" s="26">
        <v>1</v>
      </c>
      <c r="D7" s="27" t="s">
        <v>323</v>
      </c>
      <c r="E7" s="16">
        <v>4</v>
      </c>
      <c r="F7" s="16">
        <v>5</v>
      </c>
      <c r="G7" s="28">
        <f>F7*0.6</f>
        <v>3</v>
      </c>
      <c r="H7" s="28">
        <f>F7-G7</f>
        <v>2</v>
      </c>
      <c r="I7" s="17">
        <v>5</v>
      </c>
      <c r="J7" s="17">
        <v>0</v>
      </c>
      <c r="K7" s="29">
        <v>1</v>
      </c>
      <c r="L7" s="29">
        <v>0</v>
      </c>
      <c r="M7" s="28">
        <f>I7*K7</f>
        <v>5</v>
      </c>
      <c r="N7" s="28">
        <f>J7*L7</f>
        <v>0</v>
      </c>
      <c r="O7" s="28">
        <f>M7+N7</f>
        <v>5</v>
      </c>
      <c r="P7" s="109"/>
      <c r="Q7" s="109"/>
      <c r="R7" s="109"/>
      <c r="S7" s="109"/>
    </row>
    <row r="8" spans="1:20" ht="18.75" x14ac:dyDescent="0.25">
      <c r="A8"/>
      <c r="B8" s="26">
        <v>1</v>
      </c>
      <c r="C8" s="26">
        <v>1</v>
      </c>
      <c r="D8" s="27" t="s">
        <v>324</v>
      </c>
      <c r="E8" s="26">
        <v>4</v>
      </c>
      <c r="F8" s="16">
        <v>5</v>
      </c>
      <c r="G8" s="28">
        <f t="shared" ref="G8:G17" si="0">F8*0.6</f>
        <v>3</v>
      </c>
      <c r="H8" s="28">
        <f t="shared" ref="H8:H17" si="1">F8-G8</f>
        <v>2</v>
      </c>
      <c r="I8" s="17">
        <v>5</v>
      </c>
      <c r="J8" s="28">
        <v>0</v>
      </c>
      <c r="K8" s="29">
        <v>1</v>
      </c>
      <c r="L8" s="19">
        <v>0</v>
      </c>
      <c r="M8" s="28">
        <f t="shared" ref="M8:N17" si="2">I8*K8</f>
        <v>5</v>
      </c>
      <c r="N8" s="28">
        <f t="shared" si="2"/>
        <v>0</v>
      </c>
      <c r="O8" s="28">
        <f t="shared" ref="O8:O17" si="3">M8+N8</f>
        <v>5</v>
      </c>
    </row>
    <row r="9" spans="1:20" ht="18.75" x14ac:dyDescent="0.25">
      <c r="A9"/>
      <c r="B9" s="26">
        <v>1</v>
      </c>
      <c r="C9" s="26">
        <v>1</v>
      </c>
      <c r="D9" s="27" t="s">
        <v>325</v>
      </c>
      <c r="E9" s="16">
        <v>4</v>
      </c>
      <c r="F9" s="16">
        <v>5</v>
      </c>
      <c r="G9" s="28">
        <f t="shared" si="0"/>
        <v>3</v>
      </c>
      <c r="H9" s="28">
        <f t="shared" si="1"/>
        <v>2</v>
      </c>
      <c r="I9" s="17">
        <v>5</v>
      </c>
      <c r="J9" s="17">
        <v>0</v>
      </c>
      <c r="K9" s="29">
        <v>1</v>
      </c>
      <c r="L9" s="19">
        <v>0</v>
      </c>
      <c r="M9" s="28">
        <f t="shared" si="2"/>
        <v>5</v>
      </c>
      <c r="N9" s="28">
        <f t="shared" si="2"/>
        <v>0</v>
      </c>
      <c r="O9" s="28">
        <f t="shared" si="3"/>
        <v>5</v>
      </c>
    </row>
    <row r="10" spans="1:20" ht="18.75" x14ac:dyDescent="0.25">
      <c r="A10"/>
      <c r="B10" s="26">
        <v>1</v>
      </c>
      <c r="C10" s="26">
        <v>1</v>
      </c>
      <c r="D10" s="27" t="s">
        <v>326</v>
      </c>
      <c r="E10" s="16">
        <v>4</v>
      </c>
      <c r="F10" s="16">
        <v>5</v>
      </c>
      <c r="G10" s="28">
        <f t="shared" si="0"/>
        <v>3</v>
      </c>
      <c r="H10" s="28">
        <f t="shared" si="1"/>
        <v>2</v>
      </c>
      <c r="I10" s="17">
        <v>5</v>
      </c>
      <c r="J10" s="17">
        <v>0</v>
      </c>
      <c r="K10" s="29">
        <v>1</v>
      </c>
      <c r="L10" s="29">
        <v>0</v>
      </c>
      <c r="M10" s="28">
        <f t="shared" si="2"/>
        <v>5</v>
      </c>
      <c r="N10" s="28">
        <f t="shared" si="2"/>
        <v>0</v>
      </c>
      <c r="O10" s="28">
        <f t="shared" si="3"/>
        <v>5</v>
      </c>
    </row>
    <row r="11" spans="1:20" ht="18.75" x14ac:dyDescent="0.25">
      <c r="A11"/>
      <c r="B11" s="26">
        <v>1</v>
      </c>
      <c r="C11" s="26">
        <v>1</v>
      </c>
      <c r="D11" s="27" t="s">
        <v>327</v>
      </c>
      <c r="E11" s="16">
        <v>4</v>
      </c>
      <c r="F11" s="16">
        <v>5</v>
      </c>
      <c r="G11" s="28">
        <f t="shared" si="0"/>
        <v>3</v>
      </c>
      <c r="H11" s="28">
        <f t="shared" si="1"/>
        <v>2</v>
      </c>
      <c r="I11" s="17">
        <v>5</v>
      </c>
      <c r="J11" s="17">
        <v>0</v>
      </c>
      <c r="K11" s="29">
        <v>1</v>
      </c>
      <c r="L11" s="19">
        <v>0</v>
      </c>
      <c r="M11" s="28">
        <f t="shared" si="2"/>
        <v>5</v>
      </c>
      <c r="N11" s="28">
        <f t="shared" si="2"/>
        <v>0</v>
      </c>
      <c r="O11" s="28">
        <f t="shared" si="3"/>
        <v>5</v>
      </c>
    </row>
    <row r="12" spans="1:20" ht="18.75" x14ac:dyDescent="0.25">
      <c r="A12"/>
      <c r="B12" s="26">
        <v>1</v>
      </c>
      <c r="C12" s="26">
        <v>2</v>
      </c>
      <c r="D12" s="27" t="s">
        <v>328</v>
      </c>
      <c r="E12" s="16">
        <v>4</v>
      </c>
      <c r="F12" s="16">
        <v>5</v>
      </c>
      <c r="G12" s="28">
        <f t="shared" si="0"/>
        <v>3</v>
      </c>
      <c r="H12" s="28">
        <f t="shared" si="1"/>
        <v>2</v>
      </c>
      <c r="I12" s="17">
        <v>5</v>
      </c>
      <c r="J12" s="17">
        <v>0</v>
      </c>
      <c r="K12" s="29">
        <v>1</v>
      </c>
      <c r="L12" s="29">
        <v>0</v>
      </c>
      <c r="M12" s="28">
        <f t="shared" si="2"/>
        <v>5</v>
      </c>
      <c r="N12" s="28">
        <f t="shared" si="2"/>
        <v>0</v>
      </c>
      <c r="O12" s="28">
        <f t="shared" si="3"/>
        <v>5</v>
      </c>
    </row>
    <row r="13" spans="1:20" ht="18.75" x14ac:dyDescent="0.25">
      <c r="A13"/>
      <c r="B13" s="26">
        <v>1</v>
      </c>
      <c r="C13" s="26">
        <v>2</v>
      </c>
      <c r="D13" s="27" t="s">
        <v>329</v>
      </c>
      <c r="E13" s="16">
        <v>5</v>
      </c>
      <c r="F13" s="16">
        <v>5</v>
      </c>
      <c r="G13" s="28">
        <f>F13*0.55</f>
        <v>2.75</v>
      </c>
      <c r="H13" s="28">
        <v>2.2000000000000002</v>
      </c>
      <c r="I13" s="17">
        <v>5</v>
      </c>
      <c r="J13" s="28">
        <v>0</v>
      </c>
      <c r="K13" s="29">
        <v>1</v>
      </c>
      <c r="L13" s="29">
        <v>0</v>
      </c>
      <c r="M13" s="28">
        <f t="shared" si="2"/>
        <v>5</v>
      </c>
      <c r="N13" s="28">
        <f t="shared" si="2"/>
        <v>0</v>
      </c>
      <c r="O13" s="28">
        <f t="shared" si="3"/>
        <v>5</v>
      </c>
    </row>
    <row r="14" spans="1:20" ht="18.75" x14ac:dyDescent="0.25">
      <c r="A14"/>
      <c r="B14" s="26">
        <v>1</v>
      </c>
      <c r="C14" s="26">
        <v>2</v>
      </c>
      <c r="D14" s="27" t="s">
        <v>330</v>
      </c>
      <c r="E14" s="16">
        <v>4</v>
      </c>
      <c r="F14" s="16">
        <v>6</v>
      </c>
      <c r="G14" s="28">
        <f t="shared" si="0"/>
        <v>3.5999999999999996</v>
      </c>
      <c r="H14" s="28">
        <f t="shared" si="1"/>
        <v>2.4000000000000004</v>
      </c>
      <c r="I14" s="17">
        <v>6</v>
      </c>
      <c r="J14" s="17">
        <v>0</v>
      </c>
      <c r="K14" s="29">
        <v>1</v>
      </c>
      <c r="L14" s="50">
        <v>0</v>
      </c>
      <c r="M14" s="28">
        <f t="shared" si="2"/>
        <v>6</v>
      </c>
      <c r="N14" s="28">
        <f t="shared" si="2"/>
        <v>0</v>
      </c>
      <c r="O14" s="28">
        <f t="shared" si="3"/>
        <v>6</v>
      </c>
      <c r="P14" s="149"/>
      <c r="Q14" s="149"/>
      <c r="R14" s="149"/>
      <c r="S14" s="149"/>
      <c r="T14" s="149"/>
    </row>
    <row r="15" spans="1:20" ht="18.75" x14ac:dyDescent="0.25">
      <c r="A15"/>
      <c r="B15" s="26">
        <v>1</v>
      </c>
      <c r="C15" s="26">
        <v>2</v>
      </c>
      <c r="D15" s="27" t="s">
        <v>331</v>
      </c>
      <c r="E15" s="16">
        <v>4</v>
      </c>
      <c r="F15" s="16">
        <v>5</v>
      </c>
      <c r="G15" s="28">
        <f t="shared" si="0"/>
        <v>3</v>
      </c>
      <c r="H15" s="28">
        <f t="shared" si="1"/>
        <v>2</v>
      </c>
      <c r="I15" s="17">
        <v>5</v>
      </c>
      <c r="J15" s="17">
        <v>0</v>
      </c>
      <c r="K15" s="29">
        <v>1</v>
      </c>
      <c r="L15" s="29">
        <v>0</v>
      </c>
      <c r="M15" s="28">
        <f t="shared" si="2"/>
        <v>5</v>
      </c>
      <c r="N15" s="28">
        <f t="shared" si="2"/>
        <v>0</v>
      </c>
      <c r="O15" s="28">
        <f t="shared" si="3"/>
        <v>5</v>
      </c>
    </row>
    <row r="16" spans="1:20" ht="18.75" x14ac:dyDescent="0.25">
      <c r="A16"/>
      <c r="B16" s="26">
        <v>1</v>
      </c>
      <c r="C16" s="26">
        <v>2</v>
      </c>
      <c r="D16" s="27" t="s">
        <v>332</v>
      </c>
      <c r="E16" s="16">
        <v>4</v>
      </c>
      <c r="F16" s="16">
        <v>4</v>
      </c>
      <c r="G16" s="28">
        <f t="shared" si="0"/>
        <v>2.4</v>
      </c>
      <c r="H16" s="28">
        <f t="shared" si="1"/>
        <v>1.6</v>
      </c>
      <c r="I16" s="17">
        <v>4</v>
      </c>
      <c r="J16" s="17">
        <v>0</v>
      </c>
      <c r="K16" s="29">
        <v>1</v>
      </c>
      <c r="L16" s="29">
        <v>0</v>
      </c>
      <c r="M16" s="28">
        <f t="shared" si="2"/>
        <v>4</v>
      </c>
      <c r="N16" s="28">
        <f t="shared" si="2"/>
        <v>0</v>
      </c>
      <c r="O16" s="28">
        <f t="shared" si="3"/>
        <v>4</v>
      </c>
    </row>
    <row r="17" spans="1:15" ht="18.75" x14ac:dyDescent="0.25">
      <c r="A17"/>
      <c r="B17" s="26">
        <v>1</v>
      </c>
      <c r="C17" s="26">
        <v>2</v>
      </c>
      <c r="D17" s="27" t="s">
        <v>333</v>
      </c>
      <c r="E17" s="16">
        <v>4</v>
      </c>
      <c r="F17" s="16">
        <v>4</v>
      </c>
      <c r="G17" s="28">
        <f t="shared" si="0"/>
        <v>2.4</v>
      </c>
      <c r="H17" s="28">
        <f t="shared" si="1"/>
        <v>1.6</v>
      </c>
      <c r="I17" s="17">
        <v>0</v>
      </c>
      <c r="J17" s="17">
        <v>6</v>
      </c>
      <c r="K17" s="29">
        <v>1</v>
      </c>
      <c r="L17" s="29">
        <v>6</v>
      </c>
      <c r="M17" s="28">
        <f t="shared" si="2"/>
        <v>0</v>
      </c>
      <c r="N17" s="28">
        <f t="shared" si="2"/>
        <v>36</v>
      </c>
      <c r="O17" s="28">
        <f t="shared" si="3"/>
        <v>36</v>
      </c>
    </row>
    <row r="18" spans="1:15" ht="15" customHeight="1" x14ac:dyDescent="0.25">
      <c r="A18"/>
      <c r="B18" s="155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7"/>
    </row>
    <row r="19" spans="1:15" ht="15" customHeight="1" x14ac:dyDescent="0.25">
      <c r="A19"/>
      <c r="B19" s="9"/>
      <c r="C19" s="9"/>
      <c r="D19" s="53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</row>
    <row r="20" spans="1:15" ht="15" customHeight="1" x14ac:dyDescent="0.25">
      <c r="A20"/>
      <c r="B20" s="4"/>
      <c r="C20" s="4"/>
      <c r="D20" s="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15" customHeight="1" x14ac:dyDescent="0.25">
      <c r="A21"/>
      <c r="B21" s="105" t="s">
        <v>179</v>
      </c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7"/>
    </row>
    <row r="22" spans="1:15" ht="15" customHeight="1" x14ac:dyDescent="0.25">
      <c r="A22"/>
      <c r="B22" s="108" t="s">
        <v>180</v>
      </c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10"/>
    </row>
    <row r="23" spans="1:15" ht="15" customHeight="1" x14ac:dyDescent="0.25">
      <c r="A23"/>
      <c r="B23" s="111" t="s">
        <v>181</v>
      </c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3"/>
    </row>
    <row r="24" spans="1:15" ht="15" customHeight="1" x14ac:dyDescent="0.25">
      <c r="A24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5" customHeight="1" x14ac:dyDescent="0.25">
      <c r="A25"/>
      <c r="C25"/>
    </row>
    <row r="26" spans="1:15" ht="14.1" customHeight="1" x14ac:dyDescent="0.25">
      <c r="A26"/>
      <c r="C26"/>
    </row>
    <row r="27" spans="1:15" ht="16.5" x14ac:dyDescent="0.25">
      <c r="A27"/>
      <c r="C27"/>
      <c r="D27" s="54" t="s">
        <v>194</v>
      </c>
      <c r="E27" s="55"/>
      <c r="F27" s="54"/>
      <c r="G27" s="54"/>
      <c r="H27" s="54"/>
      <c r="I27" s="54"/>
      <c r="J27" s="54"/>
      <c r="K27" s="54"/>
    </row>
  </sheetData>
  <mergeCells count="15">
    <mergeCell ref="B23:O23"/>
    <mergeCell ref="B3:O4"/>
    <mergeCell ref="B5:B6"/>
    <mergeCell ref="C5:C6"/>
    <mergeCell ref="D5:D6"/>
    <mergeCell ref="F5:F6"/>
    <mergeCell ref="G5:H5"/>
    <mergeCell ref="I5:J5"/>
    <mergeCell ref="K5:L5"/>
    <mergeCell ref="M5:O5"/>
    <mergeCell ref="P7:S7"/>
    <mergeCell ref="P14:T14"/>
    <mergeCell ref="B18:O18"/>
    <mergeCell ref="B21:O21"/>
    <mergeCell ref="B22:O22"/>
  </mergeCells>
  <pageMargins left="0.7" right="0.7" top="0.75" bottom="0.75" header="0.3" footer="0.3"/>
  <pageSetup paperSize="9" scale="4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32468-182B-416D-A0AE-05A65CBB7BFB}">
  <sheetPr filterMode="1"/>
  <dimension ref="A1:K140"/>
  <sheetViews>
    <sheetView workbookViewId="0">
      <pane ySplit="1" topLeftCell="A103" activePane="bottomLeft" state="frozen"/>
      <selection pane="bottomLeft" activeCell="F105" sqref="F105:F106"/>
    </sheetView>
  </sheetViews>
  <sheetFormatPr baseColWidth="10" defaultColWidth="11.5703125" defaultRowHeight="15" x14ac:dyDescent="0.25"/>
  <cols>
    <col min="1" max="1" width="5.42578125" style="95" bestFit="1" customWidth="1"/>
    <col min="2" max="2" width="10.7109375" style="95" bestFit="1" customWidth="1"/>
    <col min="3" max="3" width="70.7109375" style="98" customWidth="1"/>
    <col min="4" max="4" width="7.42578125" style="95" bestFit="1" customWidth="1"/>
    <col min="5" max="5" width="5.5703125" style="95" bestFit="1" customWidth="1"/>
    <col min="6" max="6" width="9.85546875" style="95" bestFit="1" customWidth="1"/>
    <col min="7" max="7" width="6.85546875" style="95" bestFit="1" customWidth="1"/>
    <col min="8" max="8" width="31.42578125" style="100" customWidth="1"/>
    <col min="9" max="9" width="22.85546875" style="100" customWidth="1"/>
    <col min="10" max="10" width="9" style="97" bestFit="1" customWidth="1"/>
    <col min="11" max="11" width="13.85546875" style="101" bestFit="1" customWidth="1"/>
    <col min="12" max="16384" width="11.5703125" style="101"/>
  </cols>
  <sheetData>
    <row r="1" spans="1:11" s="95" customFormat="1" x14ac:dyDescent="0.25">
      <c r="A1" s="95" t="s">
        <v>1</v>
      </c>
      <c r="B1" s="95" t="s">
        <v>56</v>
      </c>
      <c r="C1" s="96" t="s">
        <v>2</v>
      </c>
      <c r="D1" s="95" t="s">
        <v>340</v>
      </c>
      <c r="E1" s="95" t="s">
        <v>173</v>
      </c>
      <c r="F1" s="95" t="s">
        <v>338</v>
      </c>
      <c r="G1" s="95" t="s">
        <v>349</v>
      </c>
      <c r="H1" s="95" t="s">
        <v>350</v>
      </c>
      <c r="I1" s="95" t="s">
        <v>351</v>
      </c>
      <c r="J1" s="97" t="s">
        <v>363</v>
      </c>
      <c r="K1" s="95" t="s">
        <v>411</v>
      </c>
    </row>
    <row r="2" spans="1:11" x14ac:dyDescent="0.25">
      <c r="A2" s="95">
        <v>1</v>
      </c>
      <c r="B2" s="95">
        <v>1</v>
      </c>
      <c r="C2" s="98" t="s">
        <v>276</v>
      </c>
      <c r="D2" s="95" t="s">
        <v>341</v>
      </c>
      <c r="E2" s="95">
        <v>6</v>
      </c>
      <c r="F2" s="95" t="s">
        <v>339</v>
      </c>
      <c r="G2" s="95">
        <v>1</v>
      </c>
      <c r="H2" s="100" t="s">
        <v>353</v>
      </c>
      <c r="I2" s="100" t="s">
        <v>352</v>
      </c>
      <c r="J2" s="97">
        <v>1</v>
      </c>
    </row>
    <row r="3" spans="1:11" x14ac:dyDescent="0.25">
      <c r="A3" s="95">
        <v>1</v>
      </c>
      <c r="B3" s="95">
        <v>1</v>
      </c>
      <c r="C3" s="98" t="s">
        <v>277</v>
      </c>
      <c r="D3" s="95" t="s">
        <v>341</v>
      </c>
      <c r="E3" s="95">
        <v>6</v>
      </c>
      <c r="F3" s="95" t="s">
        <v>339</v>
      </c>
      <c r="G3" s="95">
        <v>1</v>
      </c>
      <c r="H3" s="100" t="s">
        <v>354</v>
      </c>
      <c r="I3" s="100" t="s">
        <v>355</v>
      </c>
      <c r="J3" s="97">
        <v>1</v>
      </c>
    </row>
    <row r="4" spans="1:11" hidden="1" x14ac:dyDescent="0.25">
      <c r="A4" s="95">
        <v>1</v>
      </c>
      <c r="B4" s="95">
        <v>1</v>
      </c>
      <c r="C4" s="98" t="s">
        <v>5</v>
      </c>
      <c r="D4" s="95" t="s">
        <v>341</v>
      </c>
      <c r="E4" s="95">
        <v>6</v>
      </c>
      <c r="F4" s="95" t="s">
        <v>339</v>
      </c>
      <c r="H4" s="101"/>
      <c r="I4" s="101"/>
    </row>
    <row r="5" spans="1:11" hidden="1" x14ac:dyDescent="0.25">
      <c r="A5" s="95">
        <v>1</v>
      </c>
      <c r="B5" s="95">
        <v>1</v>
      </c>
      <c r="C5" s="98" t="s">
        <v>7</v>
      </c>
      <c r="D5" s="95" t="s">
        <v>341</v>
      </c>
      <c r="E5" s="95">
        <v>6</v>
      </c>
      <c r="F5" s="95" t="s">
        <v>339</v>
      </c>
      <c r="H5" s="101"/>
      <c r="I5" s="101"/>
    </row>
    <row r="6" spans="1:11" hidden="1" x14ac:dyDescent="0.25">
      <c r="A6" s="95">
        <v>1</v>
      </c>
      <c r="B6" s="95">
        <v>1</v>
      </c>
      <c r="C6" s="98" t="s">
        <v>10</v>
      </c>
      <c r="D6" s="95" t="s">
        <v>341</v>
      </c>
      <c r="E6" s="95">
        <v>6</v>
      </c>
      <c r="F6" s="95" t="s">
        <v>339</v>
      </c>
      <c r="H6" s="101"/>
      <c r="I6" s="101"/>
    </row>
    <row r="7" spans="1:11" x14ac:dyDescent="0.25">
      <c r="A7" s="95">
        <v>1</v>
      </c>
      <c r="B7" s="95">
        <v>2</v>
      </c>
      <c r="C7" s="98" t="s">
        <v>322</v>
      </c>
      <c r="D7" s="95" t="s">
        <v>341</v>
      </c>
      <c r="E7" s="95">
        <v>6</v>
      </c>
      <c r="F7" s="95" t="s">
        <v>339</v>
      </c>
      <c r="G7" s="95">
        <v>1</v>
      </c>
      <c r="H7" s="100" t="s">
        <v>353</v>
      </c>
      <c r="I7" s="100" t="s">
        <v>352</v>
      </c>
      <c r="J7" s="97">
        <v>1</v>
      </c>
    </row>
    <row r="8" spans="1:11" x14ac:dyDescent="0.25">
      <c r="A8" s="95">
        <v>1</v>
      </c>
      <c r="B8" s="95">
        <v>2</v>
      </c>
      <c r="C8" s="98" t="s">
        <v>278</v>
      </c>
      <c r="D8" s="95" t="s">
        <v>341</v>
      </c>
      <c r="E8" s="95">
        <v>6</v>
      </c>
      <c r="F8" s="95" t="s">
        <v>339</v>
      </c>
      <c r="G8" s="95">
        <v>1</v>
      </c>
      <c r="H8" s="100" t="s">
        <v>354</v>
      </c>
      <c r="I8" s="100" t="s">
        <v>355</v>
      </c>
      <c r="J8" s="97">
        <v>1</v>
      </c>
    </row>
    <row r="9" spans="1:11" hidden="1" x14ac:dyDescent="0.25">
      <c r="A9" s="95">
        <v>1</v>
      </c>
      <c r="B9" s="95">
        <v>2</v>
      </c>
      <c r="C9" s="98" t="s">
        <v>6</v>
      </c>
      <c r="D9" s="95" t="s">
        <v>341</v>
      </c>
      <c r="E9" s="95">
        <v>6</v>
      </c>
      <c r="F9" s="95" t="s">
        <v>339</v>
      </c>
      <c r="H9" s="101"/>
      <c r="I9" s="101"/>
    </row>
    <row r="10" spans="1:11" hidden="1" x14ac:dyDescent="0.25">
      <c r="A10" s="95">
        <v>1</v>
      </c>
      <c r="B10" s="95">
        <v>2</v>
      </c>
      <c r="C10" s="98" t="s">
        <v>8</v>
      </c>
      <c r="D10" s="95" t="s">
        <v>341</v>
      </c>
      <c r="E10" s="95">
        <v>6</v>
      </c>
      <c r="F10" s="95" t="s">
        <v>339</v>
      </c>
      <c r="H10" s="101"/>
      <c r="I10" s="101"/>
    </row>
    <row r="11" spans="1:11" hidden="1" x14ac:dyDescent="0.25">
      <c r="A11" s="95">
        <v>1</v>
      </c>
      <c r="B11" s="95">
        <v>2</v>
      </c>
      <c r="C11" s="98" t="s">
        <v>9</v>
      </c>
      <c r="D11" s="95" t="s">
        <v>341</v>
      </c>
      <c r="E11" s="95">
        <v>6</v>
      </c>
      <c r="F11" s="95" t="s">
        <v>339</v>
      </c>
      <c r="H11" s="101"/>
      <c r="I11" s="101"/>
    </row>
    <row r="12" spans="1:11" hidden="1" x14ac:dyDescent="0.25">
      <c r="A12" s="95">
        <v>2</v>
      </c>
      <c r="B12" s="95" t="s">
        <v>161</v>
      </c>
      <c r="C12" s="98" t="s">
        <v>4</v>
      </c>
      <c r="D12" s="95" t="s">
        <v>341</v>
      </c>
      <c r="E12" s="95">
        <v>6</v>
      </c>
      <c r="F12" s="95" t="s">
        <v>339</v>
      </c>
      <c r="H12" s="101"/>
      <c r="I12" s="101"/>
    </row>
    <row r="13" spans="1:11" hidden="1" x14ac:dyDescent="0.25">
      <c r="A13" s="95">
        <v>2</v>
      </c>
      <c r="B13" s="95">
        <v>1</v>
      </c>
      <c r="C13" s="98" t="s">
        <v>12</v>
      </c>
      <c r="D13" s="95" t="s">
        <v>341</v>
      </c>
      <c r="E13" s="95">
        <v>4.5</v>
      </c>
      <c r="F13" s="95" t="s">
        <v>339</v>
      </c>
      <c r="H13" s="101"/>
      <c r="I13" s="101"/>
    </row>
    <row r="14" spans="1:11" hidden="1" x14ac:dyDescent="0.25">
      <c r="A14" s="95">
        <v>2</v>
      </c>
      <c r="B14" s="95">
        <v>1</v>
      </c>
      <c r="C14" s="98" t="s">
        <v>203</v>
      </c>
      <c r="D14" s="95" t="s">
        <v>341</v>
      </c>
      <c r="E14" s="95">
        <v>4.5</v>
      </c>
      <c r="F14" s="95" t="s">
        <v>339</v>
      </c>
      <c r="H14" s="101"/>
      <c r="I14" s="101"/>
    </row>
    <row r="15" spans="1:11" ht="30" hidden="1" x14ac:dyDescent="0.25">
      <c r="A15" s="95">
        <v>2</v>
      </c>
      <c r="B15" s="95">
        <v>1</v>
      </c>
      <c r="C15" s="98" t="s">
        <v>13</v>
      </c>
      <c r="D15" s="95" t="s">
        <v>341</v>
      </c>
      <c r="E15" s="95">
        <v>6</v>
      </c>
      <c r="F15" s="95" t="s">
        <v>339</v>
      </c>
      <c r="H15" s="101"/>
      <c r="I15" s="101"/>
    </row>
    <row r="16" spans="1:11" hidden="1" x14ac:dyDescent="0.25">
      <c r="A16" s="95">
        <v>2</v>
      </c>
      <c r="B16" s="95">
        <v>1</v>
      </c>
      <c r="C16" s="98" t="s">
        <v>14</v>
      </c>
      <c r="D16" s="95" t="s">
        <v>341</v>
      </c>
      <c r="E16" s="95">
        <v>6</v>
      </c>
      <c r="F16" s="95" t="s">
        <v>339</v>
      </c>
      <c r="H16" s="101"/>
      <c r="I16" s="101"/>
    </row>
    <row r="17" spans="1:10" hidden="1" x14ac:dyDescent="0.25">
      <c r="A17" s="95">
        <v>2</v>
      </c>
      <c r="B17" s="95">
        <v>1</v>
      </c>
      <c r="C17" s="98" t="s">
        <v>16</v>
      </c>
      <c r="D17" s="95" t="s">
        <v>341</v>
      </c>
      <c r="E17" s="95">
        <v>4.5</v>
      </c>
      <c r="F17" s="95" t="s">
        <v>339</v>
      </c>
      <c r="H17" s="101"/>
      <c r="I17" s="101"/>
    </row>
    <row r="18" spans="1:10" hidden="1" x14ac:dyDescent="0.25">
      <c r="A18" s="95">
        <v>2</v>
      </c>
      <c r="B18" s="95">
        <v>1</v>
      </c>
      <c r="C18" s="98" t="s">
        <v>17</v>
      </c>
      <c r="D18" s="95" t="s">
        <v>341</v>
      </c>
      <c r="E18" s="95">
        <v>4.5</v>
      </c>
      <c r="F18" s="95" t="s">
        <v>339</v>
      </c>
      <c r="H18" s="101"/>
      <c r="I18" s="101"/>
    </row>
    <row r="19" spans="1:10" hidden="1" x14ac:dyDescent="0.25">
      <c r="A19" s="95">
        <v>2</v>
      </c>
      <c r="B19" s="95">
        <v>2</v>
      </c>
      <c r="C19" s="98" t="s">
        <v>11</v>
      </c>
      <c r="D19" s="95" t="s">
        <v>341</v>
      </c>
      <c r="E19" s="95">
        <v>4.5</v>
      </c>
      <c r="F19" s="95" t="s">
        <v>339</v>
      </c>
      <c r="H19" s="101"/>
      <c r="I19" s="101"/>
    </row>
    <row r="20" spans="1:10" hidden="1" x14ac:dyDescent="0.25">
      <c r="A20" s="95">
        <v>2</v>
      </c>
      <c r="B20" s="95">
        <v>2</v>
      </c>
      <c r="C20" s="98" t="s">
        <v>209</v>
      </c>
      <c r="D20" s="95" t="s">
        <v>341</v>
      </c>
      <c r="E20" s="95">
        <v>4.5</v>
      </c>
      <c r="F20" s="95" t="s">
        <v>339</v>
      </c>
      <c r="H20" s="101"/>
      <c r="I20" s="101"/>
    </row>
    <row r="21" spans="1:10" ht="30" hidden="1" x14ac:dyDescent="0.25">
      <c r="A21" s="95">
        <v>2</v>
      </c>
      <c r="B21" s="95">
        <v>2</v>
      </c>
      <c r="C21" s="98" t="s">
        <v>15</v>
      </c>
      <c r="D21" s="95" t="s">
        <v>341</v>
      </c>
      <c r="E21" s="95">
        <v>4.5</v>
      </c>
      <c r="F21" s="95" t="s">
        <v>339</v>
      </c>
      <c r="H21" s="101"/>
      <c r="I21" s="101"/>
    </row>
    <row r="22" spans="1:10" hidden="1" x14ac:dyDescent="0.25">
      <c r="A22" s="95">
        <v>2</v>
      </c>
      <c r="B22" s="95">
        <v>2</v>
      </c>
      <c r="C22" s="98" t="s">
        <v>18</v>
      </c>
      <c r="D22" s="95" t="s">
        <v>341</v>
      </c>
      <c r="E22" s="95">
        <v>4.5</v>
      </c>
      <c r="F22" s="95" t="s">
        <v>339</v>
      </c>
      <c r="H22" s="101"/>
      <c r="I22" s="101"/>
    </row>
    <row r="23" spans="1:10" hidden="1" x14ac:dyDescent="0.25">
      <c r="A23" s="95">
        <v>2</v>
      </c>
      <c r="B23" s="95">
        <v>2</v>
      </c>
      <c r="C23" s="98" t="s">
        <v>19</v>
      </c>
      <c r="D23" s="95" t="s">
        <v>341</v>
      </c>
      <c r="E23" s="95">
        <v>6</v>
      </c>
      <c r="F23" s="95" t="s">
        <v>339</v>
      </c>
      <c r="H23" s="101"/>
      <c r="I23" s="101"/>
    </row>
    <row r="24" spans="1:10" hidden="1" x14ac:dyDescent="0.25">
      <c r="A24" s="95">
        <v>3</v>
      </c>
      <c r="B24" s="95">
        <v>1</v>
      </c>
      <c r="C24" s="98" t="s">
        <v>21</v>
      </c>
      <c r="D24" s="95" t="s">
        <v>342</v>
      </c>
      <c r="E24" s="95">
        <v>6</v>
      </c>
      <c r="F24" s="95" t="s">
        <v>339</v>
      </c>
      <c r="H24" s="101"/>
      <c r="I24" s="101"/>
    </row>
    <row r="25" spans="1:10" ht="30" x14ac:dyDescent="0.25">
      <c r="A25" s="95">
        <v>3</v>
      </c>
      <c r="B25" s="95">
        <v>1</v>
      </c>
      <c r="C25" s="98" t="s">
        <v>279</v>
      </c>
      <c r="D25" s="95" t="s">
        <v>342</v>
      </c>
      <c r="E25" s="95">
        <v>5</v>
      </c>
      <c r="F25" s="95" t="s">
        <v>339</v>
      </c>
      <c r="G25" s="95">
        <v>1</v>
      </c>
      <c r="H25" s="100" t="s">
        <v>356</v>
      </c>
      <c r="I25" s="100" t="s">
        <v>357</v>
      </c>
      <c r="J25" s="97">
        <v>1</v>
      </c>
    </row>
    <row r="26" spans="1:10" hidden="1" x14ac:dyDescent="0.25">
      <c r="A26" s="95">
        <v>3</v>
      </c>
      <c r="B26" s="95">
        <v>2</v>
      </c>
      <c r="C26" s="98" t="s">
        <v>22</v>
      </c>
      <c r="D26" s="95" t="s">
        <v>342</v>
      </c>
      <c r="E26" s="95">
        <v>6</v>
      </c>
      <c r="F26" s="95" t="s">
        <v>339</v>
      </c>
      <c r="H26" s="101"/>
      <c r="I26" s="101"/>
    </row>
    <row r="27" spans="1:10" ht="30" hidden="1" x14ac:dyDescent="0.25">
      <c r="A27" s="95">
        <v>3</v>
      </c>
      <c r="B27" s="95">
        <v>1</v>
      </c>
      <c r="C27" s="98" t="s">
        <v>24</v>
      </c>
      <c r="D27" s="95" t="s">
        <v>342</v>
      </c>
      <c r="E27" s="95">
        <v>6</v>
      </c>
      <c r="F27" s="95" t="s">
        <v>343</v>
      </c>
      <c r="H27" s="101"/>
      <c r="I27" s="101"/>
    </row>
    <row r="28" spans="1:10" hidden="1" x14ac:dyDescent="0.25">
      <c r="A28" s="95">
        <v>3</v>
      </c>
      <c r="B28" s="95">
        <v>1</v>
      </c>
      <c r="C28" s="98" t="s">
        <v>165</v>
      </c>
      <c r="D28" s="95" t="s">
        <v>342</v>
      </c>
      <c r="E28" s="95">
        <v>6</v>
      </c>
      <c r="F28" s="95" t="s">
        <v>343</v>
      </c>
      <c r="H28" s="101"/>
      <c r="I28" s="101"/>
    </row>
    <row r="29" spans="1:10" x14ac:dyDescent="0.25">
      <c r="A29" s="177">
        <v>3</v>
      </c>
      <c r="B29" s="177">
        <v>1</v>
      </c>
      <c r="C29" s="180" t="s">
        <v>280</v>
      </c>
      <c r="D29" s="177" t="s">
        <v>342</v>
      </c>
      <c r="E29" s="177">
        <v>4</v>
      </c>
      <c r="F29" s="179" t="s">
        <v>343</v>
      </c>
      <c r="G29" s="95">
        <v>1</v>
      </c>
      <c r="H29" s="100" t="s">
        <v>358</v>
      </c>
      <c r="I29" s="100" t="s">
        <v>359</v>
      </c>
      <c r="J29" s="103"/>
    </row>
    <row r="30" spans="1:10" x14ac:dyDescent="0.25">
      <c r="A30" s="177"/>
      <c r="B30" s="177"/>
      <c r="C30" s="180"/>
      <c r="D30" s="177"/>
      <c r="E30" s="177"/>
      <c r="F30" s="179"/>
      <c r="G30" s="95">
        <v>1</v>
      </c>
      <c r="H30" s="100" t="s">
        <v>360</v>
      </c>
      <c r="I30" s="100" t="s">
        <v>361</v>
      </c>
      <c r="J30" s="103"/>
    </row>
    <row r="31" spans="1:10" x14ac:dyDescent="0.25">
      <c r="A31" s="177"/>
      <c r="B31" s="177"/>
      <c r="C31" s="180"/>
      <c r="D31" s="177"/>
      <c r="E31" s="177"/>
      <c r="F31" s="179"/>
      <c r="G31" s="95">
        <v>1</v>
      </c>
      <c r="H31" s="100" t="s">
        <v>362</v>
      </c>
      <c r="I31" s="100" t="s">
        <v>362</v>
      </c>
      <c r="J31" s="103"/>
    </row>
    <row r="32" spans="1:10" ht="30" hidden="1" x14ac:dyDescent="0.25">
      <c r="A32" s="95">
        <v>3</v>
      </c>
      <c r="B32" s="95">
        <v>2</v>
      </c>
      <c r="C32" s="98" t="s">
        <v>166</v>
      </c>
      <c r="D32" s="95" t="s">
        <v>342</v>
      </c>
      <c r="E32" s="95">
        <v>6</v>
      </c>
      <c r="F32" s="95" t="s">
        <v>343</v>
      </c>
      <c r="H32" s="101"/>
      <c r="I32" s="101"/>
    </row>
    <row r="33" spans="1:11" ht="30" hidden="1" x14ac:dyDescent="0.25">
      <c r="A33" s="95">
        <v>3</v>
      </c>
      <c r="B33" s="95">
        <v>2</v>
      </c>
      <c r="C33" s="98" t="s">
        <v>25</v>
      </c>
      <c r="D33" s="95" t="s">
        <v>342</v>
      </c>
      <c r="E33" s="95">
        <v>6</v>
      </c>
      <c r="F33" s="95" t="s">
        <v>343</v>
      </c>
      <c r="H33" s="101"/>
      <c r="I33" s="101"/>
    </row>
    <row r="34" spans="1:11" hidden="1" x14ac:dyDescent="0.25">
      <c r="A34" s="95">
        <v>3</v>
      </c>
      <c r="B34" s="95">
        <v>2</v>
      </c>
      <c r="C34" s="98" t="s">
        <v>26</v>
      </c>
      <c r="D34" s="95" t="s">
        <v>342</v>
      </c>
      <c r="E34" s="95">
        <v>6</v>
      </c>
      <c r="F34" s="95" t="s">
        <v>343</v>
      </c>
      <c r="H34" s="101"/>
      <c r="I34" s="101"/>
    </row>
    <row r="35" spans="1:11" x14ac:dyDescent="0.25">
      <c r="A35" s="95">
        <v>3</v>
      </c>
      <c r="B35" s="95">
        <v>2</v>
      </c>
      <c r="C35" s="98" t="s">
        <v>281</v>
      </c>
      <c r="D35" s="95" t="s">
        <v>342</v>
      </c>
      <c r="E35" s="95">
        <v>5</v>
      </c>
      <c r="F35" s="99" t="s">
        <v>343</v>
      </c>
      <c r="G35" s="95">
        <v>1</v>
      </c>
      <c r="H35" s="100" t="s">
        <v>356</v>
      </c>
      <c r="I35" s="100" t="s">
        <v>410</v>
      </c>
      <c r="J35" s="97">
        <v>1</v>
      </c>
      <c r="K35" s="101" t="s">
        <v>409</v>
      </c>
    </row>
    <row r="36" spans="1:11" ht="30" hidden="1" x14ac:dyDescent="0.25">
      <c r="A36" s="95">
        <v>3</v>
      </c>
      <c r="B36" s="95">
        <v>1</v>
      </c>
      <c r="C36" s="98" t="s">
        <v>28</v>
      </c>
      <c r="D36" s="95" t="s">
        <v>342</v>
      </c>
      <c r="E36" s="95">
        <v>6</v>
      </c>
      <c r="F36" s="95" t="s">
        <v>344</v>
      </c>
      <c r="H36" s="101"/>
      <c r="I36" s="101"/>
    </row>
    <row r="37" spans="1:11" hidden="1" x14ac:dyDescent="0.25">
      <c r="A37" s="95">
        <v>3</v>
      </c>
      <c r="B37" s="95">
        <v>1</v>
      </c>
      <c r="C37" s="98" t="s">
        <v>32</v>
      </c>
      <c r="D37" s="95" t="s">
        <v>342</v>
      </c>
      <c r="E37" s="95">
        <v>6</v>
      </c>
      <c r="F37" s="95" t="s">
        <v>344</v>
      </c>
      <c r="H37" s="101"/>
      <c r="I37" s="101"/>
    </row>
    <row r="38" spans="1:11" ht="30" hidden="1" x14ac:dyDescent="0.25">
      <c r="A38" s="95">
        <v>3</v>
      </c>
      <c r="B38" s="95">
        <v>2</v>
      </c>
      <c r="C38" s="98" t="s">
        <v>29</v>
      </c>
      <c r="D38" s="95" t="s">
        <v>342</v>
      </c>
      <c r="E38" s="95">
        <v>4.5</v>
      </c>
      <c r="F38" s="95" t="s">
        <v>344</v>
      </c>
      <c r="H38" s="101"/>
      <c r="I38" s="101"/>
    </row>
    <row r="39" spans="1:11" ht="30" hidden="1" x14ac:dyDescent="0.25">
      <c r="A39" s="95">
        <v>3</v>
      </c>
      <c r="B39" s="95">
        <v>2</v>
      </c>
      <c r="C39" s="98" t="s">
        <v>168</v>
      </c>
      <c r="D39" s="95" t="s">
        <v>342</v>
      </c>
      <c r="E39" s="95">
        <v>4.5</v>
      </c>
      <c r="F39" s="95" t="s">
        <v>344</v>
      </c>
      <c r="H39" s="101"/>
      <c r="I39" s="101"/>
    </row>
    <row r="40" spans="1:11" hidden="1" x14ac:dyDescent="0.25">
      <c r="A40" s="95">
        <v>3</v>
      </c>
      <c r="B40" s="95">
        <v>2</v>
      </c>
      <c r="C40" s="98" t="s">
        <v>30</v>
      </c>
      <c r="D40" s="95" t="s">
        <v>342</v>
      </c>
      <c r="E40" s="95">
        <v>4.5</v>
      </c>
      <c r="F40" s="95" t="s">
        <v>344</v>
      </c>
      <c r="H40" s="101"/>
      <c r="I40" s="101"/>
    </row>
    <row r="41" spans="1:11" hidden="1" x14ac:dyDescent="0.25">
      <c r="A41" s="95">
        <v>3</v>
      </c>
      <c r="B41" s="95">
        <v>2</v>
      </c>
      <c r="C41" s="98" t="s">
        <v>31</v>
      </c>
      <c r="D41" s="95" t="s">
        <v>342</v>
      </c>
      <c r="E41" s="95">
        <v>4.5</v>
      </c>
      <c r="F41" s="95" t="s">
        <v>344</v>
      </c>
      <c r="H41" s="101"/>
      <c r="I41" s="101"/>
    </row>
    <row r="42" spans="1:11" x14ac:dyDescent="0.25">
      <c r="A42" s="95">
        <v>3</v>
      </c>
      <c r="B42" s="95">
        <v>2</v>
      </c>
      <c r="C42" s="98" t="s">
        <v>282</v>
      </c>
      <c r="D42" s="95" t="s">
        <v>342</v>
      </c>
      <c r="E42" s="95">
        <v>5</v>
      </c>
      <c r="F42" s="99" t="s">
        <v>344</v>
      </c>
      <c r="G42" s="95">
        <v>1</v>
      </c>
      <c r="H42" s="100" t="s">
        <v>360</v>
      </c>
      <c r="I42" s="100" t="s">
        <v>412</v>
      </c>
      <c r="J42" s="97">
        <v>1</v>
      </c>
    </row>
    <row r="43" spans="1:11" hidden="1" x14ac:dyDescent="0.25">
      <c r="A43" s="95">
        <v>3</v>
      </c>
      <c r="B43" s="95" t="s">
        <v>3</v>
      </c>
      <c r="C43" s="98" t="s">
        <v>51</v>
      </c>
      <c r="D43" s="95" t="s">
        <v>342</v>
      </c>
      <c r="E43" s="95">
        <v>6</v>
      </c>
      <c r="F43" s="95" t="s">
        <v>345</v>
      </c>
      <c r="H43" s="101"/>
      <c r="I43" s="101"/>
    </row>
    <row r="44" spans="1:11" ht="30" x14ac:dyDescent="0.25">
      <c r="A44" s="95">
        <v>3</v>
      </c>
      <c r="B44" s="95">
        <v>1</v>
      </c>
      <c r="C44" s="98" t="s">
        <v>283</v>
      </c>
      <c r="D44" s="95" t="s">
        <v>342</v>
      </c>
      <c r="E44" s="95">
        <v>5</v>
      </c>
      <c r="F44" s="99" t="s">
        <v>345</v>
      </c>
      <c r="G44" s="95">
        <v>1</v>
      </c>
      <c r="H44" s="100" t="s">
        <v>397</v>
      </c>
      <c r="I44" s="100" t="s">
        <v>359</v>
      </c>
      <c r="J44" s="97">
        <v>1</v>
      </c>
    </row>
    <row r="45" spans="1:11" hidden="1" x14ac:dyDescent="0.25">
      <c r="A45" s="95">
        <v>3</v>
      </c>
      <c r="B45" s="95">
        <v>1</v>
      </c>
      <c r="C45" s="98" t="s">
        <v>37</v>
      </c>
      <c r="D45" s="95" t="s">
        <v>342</v>
      </c>
      <c r="E45" s="95">
        <v>6</v>
      </c>
      <c r="F45" s="95" t="s">
        <v>345</v>
      </c>
      <c r="H45" s="101"/>
      <c r="I45" s="101"/>
    </row>
    <row r="46" spans="1:11" hidden="1" x14ac:dyDescent="0.25">
      <c r="A46" s="95">
        <v>3</v>
      </c>
      <c r="B46" s="95">
        <v>1</v>
      </c>
      <c r="C46" s="98" t="s">
        <v>52</v>
      </c>
      <c r="D46" s="95" t="s">
        <v>342</v>
      </c>
      <c r="E46" s="95">
        <v>6</v>
      </c>
      <c r="F46" s="95" t="s">
        <v>345</v>
      </c>
      <c r="H46" s="101"/>
      <c r="I46" s="101"/>
    </row>
    <row r="47" spans="1:11" ht="30" hidden="1" x14ac:dyDescent="0.25">
      <c r="A47" s="95">
        <v>3</v>
      </c>
      <c r="B47" s="95">
        <v>2</v>
      </c>
      <c r="C47" s="98" t="s">
        <v>169</v>
      </c>
      <c r="D47" s="95" t="s">
        <v>342</v>
      </c>
      <c r="E47" s="95">
        <v>6</v>
      </c>
      <c r="F47" s="95" t="s">
        <v>345</v>
      </c>
      <c r="H47" s="101"/>
      <c r="I47" s="101"/>
    </row>
    <row r="48" spans="1:11" hidden="1" x14ac:dyDescent="0.25">
      <c r="A48" s="95">
        <v>3</v>
      </c>
      <c r="B48" s="95">
        <v>2</v>
      </c>
      <c r="C48" s="98" t="s">
        <v>211</v>
      </c>
      <c r="D48" s="95" t="s">
        <v>342</v>
      </c>
      <c r="E48" s="95">
        <v>6</v>
      </c>
      <c r="F48" s="95" t="s">
        <v>345</v>
      </c>
      <c r="H48" s="101"/>
      <c r="I48" s="101"/>
    </row>
    <row r="49" spans="1:10" hidden="1" x14ac:dyDescent="0.25">
      <c r="A49" s="95">
        <v>3</v>
      </c>
      <c r="B49" s="95">
        <v>1</v>
      </c>
      <c r="C49" s="98" t="s">
        <v>41</v>
      </c>
      <c r="D49" s="95" t="s">
        <v>342</v>
      </c>
      <c r="E49" s="95">
        <v>6</v>
      </c>
      <c r="F49" s="95" t="s">
        <v>346</v>
      </c>
      <c r="H49" s="101"/>
      <c r="I49" s="101"/>
    </row>
    <row r="50" spans="1:10" hidden="1" x14ac:dyDescent="0.25">
      <c r="A50" s="95">
        <v>3</v>
      </c>
      <c r="B50" s="95">
        <v>1</v>
      </c>
      <c r="C50" s="98" t="s">
        <v>43</v>
      </c>
      <c r="D50" s="95" t="s">
        <v>342</v>
      </c>
      <c r="E50" s="95">
        <v>6</v>
      </c>
      <c r="F50" s="95" t="s">
        <v>346</v>
      </c>
      <c r="H50" s="101"/>
      <c r="I50" s="101"/>
    </row>
    <row r="51" spans="1:10" ht="14.45" customHeight="1" x14ac:dyDescent="0.25">
      <c r="A51" s="177">
        <v>3</v>
      </c>
      <c r="B51" s="95">
        <v>1</v>
      </c>
      <c r="C51" s="178" t="s">
        <v>284</v>
      </c>
      <c r="D51" s="177" t="s">
        <v>342</v>
      </c>
      <c r="E51" s="177">
        <v>5</v>
      </c>
      <c r="F51" s="179" t="s">
        <v>346</v>
      </c>
      <c r="G51" s="95">
        <v>1</v>
      </c>
      <c r="H51" s="98" t="s">
        <v>358</v>
      </c>
      <c r="I51" s="100" t="s">
        <v>408</v>
      </c>
      <c r="J51" s="103"/>
    </row>
    <row r="52" spans="1:10" ht="14.45" customHeight="1" x14ac:dyDescent="0.25">
      <c r="A52" s="177"/>
      <c r="C52" s="178"/>
      <c r="D52" s="177"/>
      <c r="E52" s="177"/>
      <c r="F52" s="179"/>
      <c r="G52" s="95">
        <v>1</v>
      </c>
      <c r="H52" s="98" t="s">
        <v>358</v>
      </c>
      <c r="I52" s="100" t="s">
        <v>413</v>
      </c>
      <c r="J52" s="103"/>
    </row>
    <row r="53" spans="1:10" hidden="1" x14ac:dyDescent="0.25">
      <c r="A53" s="95">
        <v>3</v>
      </c>
      <c r="B53" s="95">
        <v>2</v>
      </c>
      <c r="C53" s="98" t="s">
        <v>39</v>
      </c>
      <c r="D53" s="95" t="s">
        <v>342</v>
      </c>
      <c r="E53" s="95">
        <v>6</v>
      </c>
      <c r="F53" s="95" t="s">
        <v>346</v>
      </c>
      <c r="H53" s="101"/>
      <c r="I53" s="101"/>
    </row>
    <row r="54" spans="1:10" hidden="1" x14ac:dyDescent="0.25">
      <c r="A54" s="95">
        <v>3</v>
      </c>
      <c r="B54" s="95">
        <v>2</v>
      </c>
      <c r="C54" s="98" t="s">
        <v>42</v>
      </c>
      <c r="D54" s="95" t="s">
        <v>342</v>
      </c>
      <c r="E54" s="95">
        <v>6</v>
      </c>
      <c r="F54" s="95" t="s">
        <v>346</v>
      </c>
      <c r="H54" s="101"/>
      <c r="I54" s="101"/>
    </row>
    <row r="55" spans="1:10" hidden="1" x14ac:dyDescent="0.25">
      <c r="A55" s="95">
        <v>3</v>
      </c>
      <c r="B55" s="95">
        <v>2</v>
      </c>
      <c r="C55" s="98" t="s">
        <v>44</v>
      </c>
      <c r="D55" s="95" t="s">
        <v>342</v>
      </c>
      <c r="E55" s="95">
        <v>6</v>
      </c>
      <c r="F55" s="95" t="s">
        <v>346</v>
      </c>
      <c r="H55" s="101"/>
      <c r="I55" s="101"/>
    </row>
    <row r="56" spans="1:10" ht="30" hidden="1" x14ac:dyDescent="0.25">
      <c r="A56" s="95">
        <v>4</v>
      </c>
      <c r="B56" s="95">
        <v>1</v>
      </c>
      <c r="C56" s="98" t="s">
        <v>20</v>
      </c>
      <c r="D56" s="95" t="s">
        <v>342</v>
      </c>
      <c r="E56" s="95">
        <v>6</v>
      </c>
      <c r="F56" s="95" t="s">
        <v>339</v>
      </c>
      <c r="H56" s="101"/>
      <c r="I56" s="101"/>
    </row>
    <row r="57" spans="1:10" ht="30" hidden="1" x14ac:dyDescent="0.25">
      <c r="A57" s="95">
        <v>4</v>
      </c>
      <c r="B57" s="95">
        <v>1</v>
      </c>
      <c r="C57" s="98" t="s">
        <v>46</v>
      </c>
      <c r="D57" s="95" t="s">
        <v>342</v>
      </c>
      <c r="E57" s="95">
        <v>6</v>
      </c>
      <c r="F57" s="95" t="s">
        <v>343</v>
      </c>
      <c r="H57" s="101"/>
      <c r="I57" s="101"/>
    </row>
    <row r="58" spans="1:10" ht="30" hidden="1" x14ac:dyDescent="0.25">
      <c r="A58" s="95">
        <v>4</v>
      </c>
      <c r="B58" s="95">
        <v>1</v>
      </c>
      <c r="C58" s="98" t="s">
        <v>47</v>
      </c>
      <c r="D58" s="95" t="s">
        <v>342</v>
      </c>
      <c r="E58" s="95">
        <v>6</v>
      </c>
      <c r="F58" s="95" t="s">
        <v>343</v>
      </c>
      <c r="H58" s="101"/>
      <c r="I58" s="101"/>
    </row>
    <row r="59" spans="1:10" ht="30" hidden="1" x14ac:dyDescent="0.25">
      <c r="A59" s="95">
        <v>4</v>
      </c>
      <c r="B59" s="95">
        <v>2</v>
      </c>
      <c r="C59" s="98" t="s">
        <v>45</v>
      </c>
      <c r="D59" s="95" t="s">
        <v>342</v>
      </c>
      <c r="E59" s="95">
        <v>6</v>
      </c>
      <c r="F59" s="95" t="s">
        <v>343</v>
      </c>
      <c r="H59" s="101"/>
      <c r="I59" s="101"/>
    </row>
    <row r="60" spans="1:10" ht="30" hidden="1" x14ac:dyDescent="0.25">
      <c r="A60" s="95">
        <v>4</v>
      </c>
      <c r="B60" s="95">
        <v>2</v>
      </c>
      <c r="C60" s="98" t="s">
        <v>48</v>
      </c>
      <c r="D60" s="95" t="s">
        <v>342</v>
      </c>
      <c r="E60" s="95">
        <v>6</v>
      </c>
      <c r="F60" s="95" t="s">
        <v>343</v>
      </c>
      <c r="H60" s="101"/>
      <c r="I60" s="101"/>
    </row>
    <row r="61" spans="1:10" hidden="1" x14ac:dyDescent="0.25">
      <c r="A61" s="95">
        <v>4</v>
      </c>
      <c r="B61" s="95">
        <v>2</v>
      </c>
      <c r="C61" s="98" t="s">
        <v>210</v>
      </c>
      <c r="D61" s="95" t="s">
        <v>342</v>
      </c>
      <c r="E61" s="95">
        <v>6</v>
      </c>
      <c r="F61" s="95" t="s">
        <v>343</v>
      </c>
      <c r="H61" s="101"/>
      <c r="I61" s="101"/>
    </row>
    <row r="62" spans="1:10" x14ac:dyDescent="0.25">
      <c r="A62" s="95">
        <v>4</v>
      </c>
      <c r="B62" s="95" t="s">
        <v>3</v>
      </c>
      <c r="C62" s="98" t="s">
        <v>285</v>
      </c>
      <c r="D62" s="95" t="s">
        <v>342</v>
      </c>
      <c r="E62" s="95">
        <v>5</v>
      </c>
      <c r="F62" s="95" t="s">
        <v>344</v>
      </c>
      <c r="G62" s="95">
        <v>1</v>
      </c>
      <c r="H62" s="100" t="s">
        <v>360</v>
      </c>
      <c r="I62" s="100" t="s">
        <v>361</v>
      </c>
      <c r="J62" s="97">
        <v>1</v>
      </c>
    </row>
    <row r="63" spans="1:10" ht="45" hidden="1" x14ac:dyDescent="0.25">
      <c r="A63" s="95">
        <v>4</v>
      </c>
      <c r="B63" s="95">
        <v>1</v>
      </c>
      <c r="C63" s="98" t="s">
        <v>270</v>
      </c>
      <c r="D63" s="95" t="s">
        <v>342</v>
      </c>
      <c r="E63" s="95">
        <v>6</v>
      </c>
      <c r="F63" s="95" t="s">
        <v>344</v>
      </c>
      <c r="H63" s="101"/>
      <c r="I63" s="101"/>
    </row>
    <row r="64" spans="1:10" ht="30" hidden="1" x14ac:dyDescent="0.25">
      <c r="A64" s="95">
        <v>4</v>
      </c>
      <c r="B64" s="95">
        <v>1</v>
      </c>
      <c r="C64" s="98" t="s">
        <v>61</v>
      </c>
      <c r="D64" s="95" t="s">
        <v>342</v>
      </c>
      <c r="E64" s="95">
        <v>6</v>
      </c>
      <c r="F64" s="95" t="s">
        <v>344</v>
      </c>
      <c r="H64" s="101"/>
      <c r="I64" s="101"/>
    </row>
    <row r="65" spans="1:10" x14ac:dyDescent="0.25">
      <c r="A65" s="177">
        <v>4</v>
      </c>
      <c r="B65" s="95">
        <v>1</v>
      </c>
      <c r="C65" s="178" t="s">
        <v>334</v>
      </c>
      <c r="D65" s="177" t="s">
        <v>342</v>
      </c>
      <c r="E65" s="177">
        <v>5</v>
      </c>
      <c r="F65" s="179" t="s">
        <v>344</v>
      </c>
      <c r="G65" s="95">
        <v>1</v>
      </c>
      <c r="H65" s="100" t="s">
        <v>385</v>
      </c>
      <c r="I65" s="100" t="s">
        <v>386</v>
      </c>
      <c r="J65" s="103"/>
    </row>
    <row r="66" spans="1:10" x14ac:dyDescent="0.25">
      <c r="A66" s="177"/>
      <c r="C66" s="178"/>
      <c r="D66" s="177"/>
      <c r="E66" s="177"/>
      <c r="F66" s="179"/>
      <c r="G66" s="95">
        <v>1</v>
      </c>
      <c r="H66" s="100" t="s">
        <v>362</v>
      </c>
      <c r="I66" s="100" t="s">
        <v>362</v>
      </c>
      <c r="J66" s="103"/>
    </row>
    <row r="67" spans="1:10" hidden="1" x14ac:dyDescent="0.25">
      <c r="A67" s="95">
        <v>4</v>
      </c>
      <c r="B67" s="95">
        <v>2</v>
      </c>
      <c r="C67" s="98" t="s">
        <v>49</v>
      </c>
      <c r="D67" s="95" t="s">
        <v>342</v>
      </c>
      <c r="E67" s="95">
        <v>6</v>
      </c>
      <c r="F67" s="95" t="s">
        <v>344</v>
      </c>
      <c r="H67" s="101"/>
      <c r="I67" s="101"/>
    </row>
    <row r="68" spans="1:10" hidden="1" x14ac:dyDescent="0.25">
      <c r="A68" s="95">
        <v>4</v>
      </c>
      <c r="B68" s="95">
        <v>2</v>
      </c>
      <c r="C68" s="98" t="s">
        <v>50</v>
      </c>
      <c r="D68" s="95" t="s">
        <v>342</v>
      </c>
      <c r="E68" s="95">
        <v>6</v>
      </c>
      <c r="F68" s="95" t="s">
        <v>344</v>
      </c>
      <c r="H68" s="101"/>
      <c r="I68" s="101"/>
    </row>
    <row r="69" spans="1:10" hidden="1" x14ac:dyDescent="0.25">
      <c r="A69" s="95">
        <v>4</v>
      </c>
      <c r="B69" s="95">
        <v>1</v>
      </c>
      <c r="C69" s="98" t="s">
        <v>36</v>
      </c>
      <c r="D69" s="95" t="s">
        <v>342</v>
      </c>
      <c r="E69" s="95">
        <v>6</v>
      </c>
      <c r="F69" s="95" t="s">
        <v>345</v>
      </c>
      <c r="H69" s="101"/>
      <c r="I69" s="101"/>
    </row>
    <row r="70" spans="1:10" hidden="1" x14ac:dyDescent="0.25">
      <c r="A70" s="95">
        <v>4</v>
      </c>
      <c r="B70" s="95">
        <v>1</v>
      </c>
      <c r="C70" s="98" t="s">
        <v>53</v>
      </c>
      <c r="D70" s="95" t="s">
        <v>342</v>
      </c>
      <c r="E70" s="95">
        <v>6</v>
      </c>
      <c r="F70" s="95" t="s">
        <v>345</v>
      </c>
      <c r="H70" s="101"/>
      <c r="I70" s="101"/>
    </row>
    <row r="71" spans="1:10" x14ac:dyDescent="0.25">
      <c r="A71" s="95">
        <v>4</v>
      </c>
      <c r="B71" s="95">
        <v>2</v>
      </c>
      <c r="C71" s="98" t="s">
        <v>286</v>
      </c>
      <c r="D71" s="95" t="s">
        <v>342</v>
      </c>
      <c r="E71" s="95">
        <v>5</v>
      </c>
      <c r="F71" s="99" t="s">
        <v>345</v>
      </c>
      <c r="G71" s="95">
        <v>1</v>
      </c>
      <c r="H71" s="100" t="s">
        <v>360</v>
      </c>
      <c r="I71" s="100" t="s">
        <v>361</v>
      </c>
      <c r="J71" s="97">
        <v>1</v>
      </c>
    </row>
    <row r="72" spans="1:10" x14ac:dyDescent="0.25">
      <c r="A72" s="95">
        <v>4</v>
      </c>
      <c r="B72" s="95">
        <v>2</v>
      </c>
      <c r="C72" s="98" t="s">
        <v>335</v>
      </c>
      <c r="D72" s="95" t="s">
        <v>342</v>
      </c>
      <c r="E72" s="95">
        <v>5</v>
      </c>
      <c r="F72" s="99" t="s">
        <v>345</v>
      </c>
      <c r="G72" s="95">
        <v>1</v>
      </c>
      <c r="H72" s="100" t="s">
        <v>360</v>
      </c>
      <c r="I72" s="100" t="s">
        <v>361</v>
      </c>
      <c r="J72" s="97">
        <v>1</v>
      </c>
    </row>
    <row r="73" spans="1:10" hidden="1" x14ac:dyDescent="0.25">
      <c r="A73" s="95">
        <v>4</v>
      </c>
      <c r="B73" s="95">
        <v>2</v>
      </c>
      <c r="C73" s="98" t="s">
        <v>34</v>
      </c>
      <c r="D73" s="95" t="s">
        <v>342</v>
      </c>
      <c r="E73" s="95">
        <v>6</v>
      </c>
      <c r="F73" s="95" t="s">
        <v>345</v>
      </c>
      <c r="H73" s="101"/>
      <c r="I73" s="101"/>
    </row>
    <row r="74" spans="1:10" hidden="1" x14ac:dyDescent="0.25">
      <c r="A74" s="95">
        <v>4</v>
      </c>
      <c r="B74" s="95">
        <v>2</v>
      </c>
      <c r="C74" s="98" t="s">
        <v>35</v>
      </c>
      <c r="D74" s="95" t="s">
        <v>342</v>
      </c>
      <c r="E74" s="95">
        <v>6</v>
      </c>
      <c r="F74" s="95" t="s">
        <v>345</v>
      </c>
      <c r="H74" s="101"/>
      <c r="I74" s="101"/>
    </row>
    <row r="75" spans="1:10" hidden="1" x14ac:dyDescent="0.25">
      <c r="A75" s="95">
        <v>4</v>
      </c>
      <c r="B75" s="95">
        <v>1</v>
      </c>
      <c r="C75" s="98" t="s">
        <v>170</v>
      </c>
      <c r="D75" s="95" t="s">
        <v>342</v>
      </c>
      <c r="E75" s="95">
        <v>6</v>
      </c>
      <c r="F75" s="95" t="s">
        <v>346</v>
      </c>
      <c r="H75" s="101"/>
      <c r="I75" s="101"/>
    </row>
    <row r="76" spans="1:10" ht="30" hidden="1" x14ac:dyDescent="0.25">
      <c r="A76" s="95">
        <v>4</v>
      </c>
      <c r="B76" s="95">
        <v>1</v>
      </c>
      <c r="C76" s="98" t="s">
        <v>55</v>
      </c>
      <c r="D76" s="95" t="s">
        <v>342</v>
      </c>
      <c r="E76" s="95">
        <v>6</v>
      </c>
      <c r="F76" s="95" t="s">
        <v>346</v>
      </c>
      <c r="H76" s="101"/>
      <c r="I76" s="101"/>
    </row>
    <row r="77" spans="1:10" hidden="1" x14ac:dyDescent="0.25">
      <c r="A77" s="95">
        <v>4</v>
      </c>
      <c r="B77" s="95">
        <v>1</v>
      </c>
      <c r="C77" s="98" t="s">
        <v>212</v>
      </c>
      <c r="D77" s="95" t="s">
        <v>342</v>
      </c>
      <c r="E77" s="95">
        <v>6</v>
      </c>
      <c r="F77" s="95" t="s">
        <v>346</v>
      </c>
      <c r="H77" s="101"/>
      <c r="I77" s="101"/>
    </row>
    <row r="78" spans="1:10" hidden="1" x14ac:dyDescent="0.25">
      <c r="A78" s="95">
        <v>4</v>
      </c>
      <c r="B78" s="95">
        <v>2</v>
      </c>
      <c r="C78" s="98" t="s">
        <v>40</v>
      </c>
      <c r="D78" s="95" t="s">
        <v>342</v>
      </c>
      <c r="E78" s="95">
        <v>6</v>
      </c>
      <c r="F78" s="95" t="s">
        <v>346</v>
      </c>
      <c r="H78" s="101"/>
      <c r="I78" s="101"/>
    </row>
    <row r="79" spans="1:10" hidden="1" x14ac:dyDescent="0.25">
      <c r="A79" s="95">
        <v>4</v>
      </c>
      <c r="B79" s="95">
        <v>2</v>
      </c>
      <c r="C79" s="98" t="s">
        <v>54</v>
      </c>
      <c r="D79" s="95" t="s">
        <v>342</v>
      </c>
      <c r="E79" s="95">
        <v>6</v>
      </c>
      <c r="F79" s="95" t="s">
        <v>346</v>
      </c>
      <c r="H79" s="101"/>
      <c r="I79" s="101"/>
    </row>
    <row r="80" spans="1:10" x14ac:dyDescent="0.25">
      <c r="A80" s="177">
        <v>4</v>
      </c>
      <c r="B80" s="95">
        <v>2</v>
      </c>
      <c r="C80" s="178" t="s">
        <v>287</v>
      </c>
      <c r="D80" s="177" t="s">
        <v>342</v>
      </c>
      <c r="E80" s="177">
        <v>4</v>
      </c>
      <c r="F80" s="179" t="s">
        <v>346</v>
      </c>
      <c r="G80" s="95">
        <v>1</v>
      </c>
      <c r="H80" s="100" t="s">
        <v>358</v>
      </c>
      <c r="I80" s="100" t="s">
        <v>413</v>
      </c>
      <c r="J80" s="103"/>
    </row>
    <row r="81" spans="1:10" x14ac:dyDescent="0.25">
      <c r="A81" s="177"/>
      <c r="C81" s="178"/>
      <c r="D81" s="177"/>
      <c r="E81" s="177"/>
      <c r="F81" s="179"/>
      <c r="G81" s="95">
        <v>1</v>
      </c>
      <c r="H81" s="100" t="s">
        <v>360</v>
      </c>
      <c r="I81" s="100" t="s">
        <v>414</v>
      </c>
      <c r="J81" s="103"/>
    </row>
    <row r="82" spans="1:10" x14ac:dyDescent="0.25">
      <c r="A82" s="177"/>
      <c r="C82" s="178"/>
      <c r="D82" s="177"/>
      <c r="E82" s="177"/>
      <c r="F82" s="179"/>
      <c r="G82" s="95">
        <v>1</v>
      </c>
      <c r="H82" s="100" t="s">
        <v>358</v>
      </c>
      <c r="I82" s="100" t="s">
        <v>359</v>
      </c>
      <c r="J82" s="103"/>
    </row>
    <row r="83" spans="1:10" x14ac:dyDescent="0.25">
      <c r="A83" s="177"/>
      <c r="C83" s="178"/>
      <c r="D83" s="177"/>
      <c r="E83" s="177"/>
      <c r="F83" s="179"/>
      <c r="G83" s="95">
        <v>1</v>
      </c>
      <c r="H83" s="100" t="s">
        <v>358</v>
      </c>
      <c r="I83" s="100" t="s">
        <v>408</v>
      </c>
      <c r="J83" s="103"/>
    </row>
    <row r="84" spans="1:10" x14ac:dyDescent="0.25">
      <c r="A84" s="177"/>
      <c r="C84" s="178"/>
      <c r="D84" s="177"/>
      <c r="E84" s="177"/>
      <c r="F84" s="179"/>
      <c r="G84" s="95">
        <v>1</v>
      </c>
      <c r="H84" s="100" t="s">
        <v>388</v>
      </c>
      <c r="I84" s="100" t="s">
        <v>415</v>
      </c>
      <c r="J84" s="103"/>
    </row>
    <row r="85" spans="1:10" x14ac:dyDescent="0.25">
      <c r="A85" s="177">
        <v>3</v>
      </c>
      <c r="B85" s="177">
        <v>1</v>
      </c>
      <c r="C85" s="180" t="s">
        <v>288</v>
      </c>
      <c r="D85" s="177" t="s">
        <v>342</v>
      </c>
      <c r="E85" s="177">
        <v>6</v>
      </c>
      <c r="F85" s="177" t="s">
        <v>347</v>
      </c>
      <c r="G85" s="95">
        <v>1</v>
      </c>
      <c r="H85" s="100" t="s">
        <v>364</v>
      </c>
      <c r="I85" s="100" t="s">
        <v>368</v>
      </c>
      <c r="J85" s="97">
        <v>0.5</v>
      </c>
    </row>
    <row r="86" spans="1:10" x14ac:dyDescent="0.25">
      <c r="A86" s="177"/>
      <c r="B86" s="177"/>
      <c r="C86" s="180"/>
      <c r="D86" s="177"/>
      <c r="E86" s="177"/>
      <c r="F86" s="177"/>
      <c r="G86" s="95">
        <v>1</v>
      </c>
      <c r="H86" s="100" t="s">
        <v>365</v>
      </c>
      <c r="I86" s="100" t="s">
        <v>369</v>
      </c>
      <c r="J86" s="97">
        <v>0.5</v>
      </c>
    </row>
    <row r="87" spans="1:10" x14ac:dyDescent="0.25">
      <c r="A87" s="177" t="s">
        <v>271</v>
      </c>
      <c r="B87" s="177">
        <v>2</v>
      </c>
      <c r="C87" s="180" t="s">
        <v>289</v>
      </c>
      <c r="D87" s="177" t="s">
        <v>342</v>
      </c>
      <c r="E87" s="177">
        <v>5</v>
      </c>
      <c r="F87" s="177" t="s">
        <v>347</v>
      </c>
      <c r="G87" s="95">
        <v>1</v>
      </c>
      <c r="H87" s="100" t="s">
        <v>364</v>
      </c>
      <c r="I87" s="100" t="s">
        <v>366</v>
      </c>
      <c r="J87" s="97">
        <v>0.33339999999999997</v>
      </c>
    </row>
    <row r="88" spans="1:10" x14ac:dyDescent="0.25">
      <c r="A88" s="177"/>
      <c r="B88" s="177"/>
      <c r="C88" s="180"/>
      <c r="D88" s="177"/>
      <c r="E88" s="177"/>
      <c r="F88" s="177"/>
      <c r="G88" s="95">
        <v>1</v>
      </c>
      <c r="H88" s="100" t="s">
        <v>360</v>
      </c>
      <c r="I88" s="100" t="s">
        <v>367</v>
      </c>
      <c r="J88" s="97">
        <v>0.33329999999999999</v>
      </c>
    </row>
    <row r="89" spans="1:10" x14ac:dyDescent="0.25">
      <c r="A89" s="177"/>
      <c r="B89" s="177"/>
      <c r="C89" s="180"/>
      <c r="D89" s="177"/>
      <c r="E89" s="177"/>
      <c r="F89" s="177"/>
      <c r="G89" s="95">
        <v>1</v>
      </c>
      <c r="H89" s="100" t="s">
        <v>365</v>
      </c>
      <c r="I89" s="100" t="s">
        <v>373</v>
      </c>
      <c r="J89" s="97">
        <v>0.33329999999999999</v>
      </c>
    </row>
    <row r="90" spans="1:10" x14ac:dyDescent="0.25">
      <c r="A90" s="177" t="s">
        <v>272</v>
      </c>
      <c r="B90" s="177">
        <v>1</v>
      </c>
      <c r="C90" s="178" t="s">
        <v>290</v>
      </c>
      <c r="D90" s="177" t="s">
        <v>342</v>
      </c>
      <c r="E90" s="177">
        <v>6</v>
      </c>
      <c r="F90" s="177" t="s">
        <v>347</v>
      </c>
      <c r="G90" s="95">
        <v>1</v>
      </c>
      <c r="H90" s="100" t="s">
        <v>360</v>
      </c>
      <c r="I90" s="100" t="s">
        <v>381</v>
      </c>
      <c r="J90" s="97">
        <v>0.2</v>
      </c>
    </row>
    <row r="91" spans="1:10" x14ac:dyDescent="0.25">
      <c r="A91" s="177"/>
      <c r="B91" s="177"/>
      <c r="C91" s="178"/>
      <c r="D91" s="177"/>
      <c r="E91" s="177"/>
      <c r="F91" s="177"/>
      <c r="G91" s="95">
        <v>1</v>
      </c>
      <c r="H91" s="100" t="s">
        <v>365</v>
      </c>
      <c r="I91" s="100" t="s">
        <v>382</v>
      </c>
      <c r="J91" s="97">
        <v>0.2</v>
      </c>
    </row>
    <row r="92" spans="1:10" x14ac:dyDescent="0.25">
      <c r="A92" s="177"/>
      <c r="B92" s="177"/>
      <c r="C92" s="178"/>
      <c r="D92" s="177"/>
      <c r="E92" s="177"/>
      <c r="F92" s="177"/>
      <c r="G92" s="95">
        <v>1</v>
      </c>
      <c r="H92" s="100" t="s">
        <v>375</v>
      </c>
      <c r="I92" s="100" t="s">
        <v>383</v>
      </c>
      <c r="J92" s="97">
        <v>0.2</v>
      </c>
    </row>
    <row r="93" spans="1:10" x14ac:dyDescent="0.25">
      <c r="A93" s="177"/>
      <c r="B93" s="177"/>
      <c r="C93" s="178"/>
      <c r="D93" s="177"/>
      <c r="E93" s="177"/>
      <c r="F93" s="177"/>
      <c r="G93" s="95">
        <v>1</v>
      </c>
      <c r="H93" s="100" t="s">
        <v>364</v>
      </c>
      <c r="I93" s="100" t="s">
        <v>384</v>
      </c>
      <c r="J93" s="97">
        <v>0.2</v>
      </c>
    </row>
    <row r="94" spans="1:10" x14ac:dyDescent="0.25">
      <c r="A94" s="177"/>
      <c r="B94" s="177"/>
      <c r="C94" s="178"/>
      <c r="D94" s="177"/>
      <c r="E94" s="177"/>
      <c r="F94" s="177"/>
      <c r="G94" s="95">
        <v>1</v>
      </c>
      <c r="H94" s="100" t="s">
        <v>362</v>
      </c>
      <c r="I94" s="100" t="s">
        <v>380</v>
      </c>
      <c r="J94" s="97">
        <v>0.2</v>
      </c>
    </row>
    <row r="95" spans="1:10" x14ac:dyDescent="0.25">
      <c r="A95" s="177">
        <v>4</v>
      </c>
      <c r="B95" s="177">
        <v>2</v>
      </c>
      <c r="C95" s="180" t="s">
        <v>291</v>
      </c>
      <c r="D95" s="177" t="s">
        <v>342</v>
      </c>
      <c r="E95" s="177">
        <v>5</v>
      </c>
      <c r="F95" s="177" t="s">
        <v>347</v>
      </c>
      <c r="G95" s="95">
        <v>1</v>
      </c>
      <c r="H95" s="100" t="s">
        <v>364</v>
      </c>
      <c r="I95" s="100" t="s">
        <v>374</v>
      </c>
      <c r="J95" s="97">
        <v>0.4</v>
      </c>
    </row>
    <row r="96" spans="1:10" x14ac:dyDescent="0.25">
      <c r="A96" s="177"/>
      <c r="B96" s="177"/>
      <c r="C96" s="180"/>
      <c r="D96" s="177"/>
      <c r="E96" s="177"/>
      <c r="F96" s="177"/>
      <c r="G96" s="95">
        <v>1</v>
      </c>
      <c r="H96" s="100" t="s">
        <v>365</v>
      </c>
      <c r="I96" s="100" t="s">
        <v>370</v>
      </c>
      <c r="J96" s="97">
        <v>0.4</v>
      </c>
    </row>
    <row r="97" spans="1:10" x14ac:dyDescent="0.25">
      <c r="A97" s="177"/>
      <c r="B97" s="177"/>
      <c r="C97" s="180"/>
      <c r="D97" s="177"/>
      <c r="E97" s="177"/>
      <c r="F97" s="177"/>
      <c r="G97" s="95">
        <v>1</v>
      </c>
      <c r="H97" s="100" t="s">
        <v>371</v>
      </c>
      <c r="I97" s="100" t="s">
        <v>372</v>
      </c>
      <c r="J97" s="97">
        <v>0.2</v>
      </c>
    </row>
    <row r="98" spans="1:10" ht="14.45" customHeight="1" x14ac:dyDescent="0.25">
      <c r="A98" s="95" t="s">
        <v>272</v>
      </c>
      <c r="B98" s="95">
        <v>2</v>
      </c>
      <c r="C98" s="98" t="s">
        <v>292</v>
      </c>
      <c r="D98" s="95" t="s">
        <v>342</v>
      </c>
      <c r="E98" s="95">
        <v>5</v>
      </c>
      <c r="F98" s="95" t="s">
        <v>347</v>
      </c>
      <c r="G98" s="95">
        <v>1</v>
      </c>
      <c r="H98" s="100" t="s">
        <v>360</v>
      </c>
      <c r="I98" s="100" t="s">
        <v>361</v>
      </c>
      <c r="J98" s="97">
        <v>1</v>
      </c>
    </row>
    <row r="99" spans="1:10" x14ac:dyDescent="0.25">
      <c r="A99" s="177" t="s">
        <v>272</v>
      </c>
      <c r="B99" s="177">
        <v>2</v>
      </c>
      <c r="C99" s="180" t="s">
        <v>293</v>
      </c>
      <c r="D99" s="177" t="s">
        <v>342</v>
      </c>
      <c r="E99" s="177">
        <v>5</v>
      </c>
      <c r="F99" s="177" t="s">
        <v>347</v>
      </c>
      <c r="G99" s="95">
        <v>1</v>
      </c>
      <c r="H99" s="100" t="s">
        <v>375</v>
      </c>
      <c r="I99" s="100" t="s">
        <v>376</v>
      </c>
      <c r="J99" s="97">
        <v>0.5</v>
      </c>
    </row>
    <row r="100" spans="1:10" x14ac:dyDescent="0.25">
      <c r="A100" s="177"/>
      <c r="B100" s="177"/>
      <c r="C100" s="180"/>
      <c r="D100" s="177"/>
      <c r="E100" s="177"/>
      <c r="F100" s="177"/>
      <c r="G100" s="95">
        <v>1</v>
      </c>
      <c r="H100" s="100" t="s">
        <v>358</v>
      </c>
      <c r="I100" s="100" t="s">
        <v>378</v>
      </c>
      <c r="J100" s="97">
        <v>0.25</v>
      </c>
    </row>
    <row r="101" spans="1:10" x14ac:dyDescent="0.25">
      <c r="A101" s="177"/>
      <c r="B101" s="177"/>
      <c r="C101" s="180"/>
      <c r="D101" s="177"/>
      <c r="E101" s="177"/>
      <c r="F101" s="177"/>
      <c r="G101" s="95">
        <v>1</v>
      </c>
      <c r="H101" s="100" t="s">
        <v>377</v>
      </c>
      <c r="I101" s="100" t="s">
        <v>379</v>
      </c>
      <c r="J101" s="97">
        <v>0.25</v>
      </c>
    </row>
    <row r="102" spans="1:10" x14ac:dyDescent="0.25">
      <c r="A102" s="95">
        <v>4</v>
      </c>
      <c r="B102" s="95">
        <v>1</v>
      </c>
      <c r="C102" s="98" t="s">
        <v>294</v>
      </c>
      <c r="D102" s="95" t="s">
        <v>348</v>
      </c>
      <c r="E102" s="95">
        <v>4</v>
      </c>
      <c r="F102" s="99" t="s">
        <v>339</v>
      </c>
      <c r="G102" s="95">
        <v>1</v>
      </c>
      <c r="H102" s="100" t="s">
        <v>356</v>
      </c>
      <c r="I102" s="100" t="s">
        <v>357</v>
      </c>
      <c r="J102" s="97">
        <v>1</v>
      </c>
    </row>
    <row r="103" spans="1:10" x14ac:dyDescent="0.25">
      <c r="A103" s="95">
        <v>4</v>
      </c>
      <c r="B103" s="95">
        <v>1</v>
      </c>
      <c r="C103" s="98" t="s">
        <v>295</v>
      </c>
      <c r="D103" s="95" t="s">
        <v>348</v>
      </c>
      <c r="E103" s="95">
        <v>4</v>
      </c>
      <c r="F103" s="99" t="s">
        <v>339</v>
      </c>
      <c r="G103" s="95">
        <v>1</v>
      </c>
      <c r="H103" s="100" t="s">
        <v>356</v>
      </c>
      <c r="I103" s="100" t="s">
        <v>407</v>
      </c>
      <c r="J103" s="97">
        <v>1</v>
      </c>
    </row>
    <row r="104" spans="1:10" ht="30" x14ac:dyDescent="0.25">
      <c r="A104" s="95">
        <v>4</v>
      </c>
      <c r="B104" s="95">
        <v>1</v>
      </c>
      <c r="C104" s="98" t="s">
        <v>296</v>
      </c>
      <c r="D104" s="95" t="s">
        <v>348</v>
      </c>
      <c r="E104" s="95">
        <v>4</v>
      </c>
      <c r="F104" s="99" t="s">
        <v>339</v>
      </c>
      <c r="G104" s="95">
        <v>1</v>
      </c>
      <c r="H104" s="100" t="s">
        <v>377</v>
      </c>
      <c r="I104" s="100" t="s">
        <v>379</v>
      </c>
      <c r="J104" s="97">
        <v>1</v>
      </c>
    </row>
    <row r="105" spans="1:10" x14ac:dyDescent="0.25">
      <c r="A105" s="177">
        <v>4</v>
      </c>
      <c r="B105" s="177">
        <v>1</v>
      </c>
      <c r="C105" s="178" t="s">
        <v>297</v>
      </c>
      <c r="D105" s="177" t="s">
        <v>348</v>
      </c>
      <c r="E105" s="177">
        <v>4</v>
      </c>
      <c r="F105" s="179" t="s">
        <v>339</v>
      </c>
      <c r="G105" s="95">
        <v>1</v>
      </c>
      <c r="H105" s="100" t="s">
        <v>358</v>
      </c>
      <c r="I105" s="100" t="s">
        <v>359</v>
      </c>
      <c r="J105" s="103"/>
    </row>
    <row r="106" spans="1:10" x14ac:dyDescent="0.25">
      <c r="A106" s="177"/>
      <c r="B106" s="177"/>
      <c r="C106" s="178"/>
      <c r="D106" s="177"/>
      <c r="E106" s="177"/>
      <c r="F106" s="179"/>
      <c r="G106" s="95">
        <v>1</v>
      </c>
      <c r="H106" s="100" t="s">
        <v>358</v>
      </c>
      <c r="I106" s="100" t="s">
        <v>408</v>
      </c>
      <c r="J106" s="103"/>
    </row>
    <row r="107" spans="1:10" x14ac:dyDescent="0.25">
      <c r="A107" s="95">
        <v>4</v>
      </c>
      <c r="B107" s="95">
        <v>1</v>
      </c>
      <c r="C107" s="98" t="s">
        <v>298</v>
      </c>
      <c r="D107" s="95" t="s">
        <v>348</v>
      </c>
      <c r="E107" s="95">
        <v>4</v>
      </c>
      <c r="F107" s="99" t="s">
        <v>339</v>
      </c>
      <c r="G107" s="95">
        <v>1</v>
      </c>
      <c r="H107" s="100" t="s">
        <v>354</v>
      </c>
      <c r="I107" s="100" t="s">
        <v>355</v>
      </c>
      <c r="J107" s="97">
        <v>1</v>
      </c>
    </row>
    <row r="108" spans="1:10" x14ac:dyDescent="0.25">
      <c r="A108" s="95">
        <v>4</v>
      </c>
      <c r="B108" s="95">
        <v>1</v>
      </c>
      <c r="C108" s="98" t="s">
        <v>299</v>
      </c>
      <c r="D108" s="95" t="s">
        <v>348</v>
      </c>
      <c r="E108" s="95">
        <v>4</v>
      </c>
      <c r="F108" s="99" t="s">
        <v>339</v>
      </c>
      <c r="G108" s="95">
        <v>1</v>
      </c>
      <c r="H108" s="100" t="s">
        <v>358</v>
      </c>
      <c r="I108" s="100" t="s">
        <v>359</v>
      </c>
      <c r="J108" s="97">
        <v>1</v>
      </c>
    </row>
    <row r="109" spans="1:10" x14ac:dyDescent="0.25">
      <c r="A109" s="95">
        <v>4</v>
      </c>
      <c r="B109" s="95">
        <v>1</v>
      </c>
      <c r="C109" s="98" t="s">
        <v>300</v>
      </c>
      <c r="D109" s="95" t="s">
        <v>348</v>
      </c>
      <c r="E109" s="95">
        <v>4</v>
      </c>
      <c r="F109" s="95" t="s">
        <v>339</v>
      </c>
      <c r="G109" s="95">
        <v>1</v>
      </c>
      <c r="H109" s="100" t="s">
        <v>385</v>
      </c>
      <c r="I109" s="100" t="s">
        <v>390</v>
      </c>
      <c r="J109" s="97">
        <v>1</v>
      </c>
    </row>
    <row r="110" spans="1:10" ht="45" x14ac:dyDescent="0.25">
      <c r="A110" s="95">
        <v>4</v>
      </c>
      <c r="B110" s="95">
        <v>1</v>
      </c>
      <c r="C110" s="98" t="s">
        <v>387</v>
      </c>
      <c r="D110" s="95" t="s">
        <v>348</v>
      </c>
      <c r="E110" s="95">
        <v>4</v>
      </c>
      <c r="F110" s="99" t="s">
        <v>339</v>
      </c>
      <c r="G110" s="95">
        <v>1</v>
      </c>
      <c r="H110" s="100" t="s">
        <v>362</v>
      </c>
      <c r="I110" s="100" t="s">
        <v>362</v>
      </c>
      <c r="J110" s="97">
        <v>1</v>
      </c>
    </row>
    <row r="111" spans="1:10" x14ac:dyDescent="0.25">
      <c r="A111" s="177">
        <v>4</v>
      </c>
      <c r="B111" s="177">
        <v>1</v>
      </c>
      <c r="C111" s="180" t="s">
        <v>302</v>
      </c>
      <c r="D111" s="177" t="s">
        <v>348</v>
      </c>
      <c r="E111" s="177">
        <v>4</v>
      </c>
      <c r="F111" s="177" t="s">
        <v>339</v>
      </c>
      <c r="G111" s="95">
        <v>1</v>
      </c>
      <c r="H111" s="100" t="s">
        <v>388</v>
      </c>
      <c r="I111" s="100" t="s">
        <v>389</v>
      </c>
      <c r="J111" s="97">
        <v>0.5</v>
      </c>
    </row>
    <row r="112" spans="1:10" x14ac:dyDescent="0.25">
      <c r="A112" s="177"/>
      <c r="B112" s="177"/>
      <c r="C112" s="180"/>
      <c r="D112" s="177"/>
      <c r="E112" s="177"/>
      <c r="F112" s="177"/>
      <c r="G112" s="95">
        <v>1</v>
      </c>
      <c r="H112" s="100" t="s">
        <v>354</v>
      </c>
      <c r="I112" s="100" t="s">
        <v>391</v>
      </c>
      <c r="J112" s="97">
        <v>0.5</v>
      </c>
    </row>
    <row r="113" spans="1:10" x14ac:dyDescent="0.25">
      <c r="A113" s="95">
        <v>4</v>
      </c>
      <c r="B113" s="95">
        <v>1</v>
      </c>
      <c r="C113" s="98" t="s">
        <v>303</v>
      </c>
      <c r="D113" s="95" t="s">
        <v>348</v>
      </c>
      <c r="E113" s="95">
        <v>4</v>
      </c>
      <c r="F113" s="95" t="s">
        <v>339</v>
      </c>
      <c r="G113" s="95">
        <v>1</v>
      </c>
      <c r="H113" s="100" t="s">
        <v>362</v>
      </c>
      <c r="I113" s="100" t="s">
        <v>362</v>
      </c>
      <c r="J113" s="97">
        <v>1</v>
      </c>
    </row>
    <row r="114" spans="1:10" ht="45" x14ac:dyDescent="0.25">
      <c r="A114" s="95">
        <v>4</v>
      </c>
      <c r="B114" s="95">
        <v>1</v>
      </c>
      <c r="C114" s="98" t="s">
        <v>304</v>
      </c>
      <c r="D114" s="95" t="s">
        <v>348</v>
      </c>
      <c r="E114" s="95">
        <v>4</v>
      </c>
      <c r="F114" s="95" t="s">
        <v>339</v>
      </c>
      <c r="G114" s="95">
        <v>1</v>
      </c>
      <c r="H114" s="100" t="s">
        <v>385</v>
      </c>
      <c r="I114" s="100" t="s">
        <v>386</v>
      </c>
      <c r="J114" s="97">
        <v>1</v>
      </c>
    </row>
    <row r="115" spans="1:10" x14ac:dyDescent="0.25">
      <c r="A115" s="177">
        <v>4</v>
      </c>
      <c r="B115" s="177">
        <v>1</v>
      </c>
      <c r="C115" s="180" t="s">
        <v>305</v>
      </c>
      <c r="D115" s="177" t="s">
        <v>348</v>
      </c>
      <c r="E115" s="177">
        <v>4</v>
      </c>
      <c r="F115" s="177" t="s">
        <v>339</v>
      </c>
      <c r="G115" s="95">
        <v>1</v>
      </c>
      <c r="H115" s="100" t="s">
        <v>364</v>
      </c>
      <c r="I115" s="100" t="s">
        <v>392</v>
      </c>
      <c r="J115" s="97">
        <v>0.6</v>
      </c>
    </row>
    <row r="116" spans="1:10" x14ac:dyDescent="0.25">
      <c r="A116" s="177"/>
      <c r="B116" s="177"/>
      <c r="C116" s="180"/>
      <c r="D116" s="177"/>
      <c r="E116" s="177"/>
      <c r="F116" s="177"/>
      <c r="G116" s="95">
        <v>1</v>
      </c>
      <c r="H116" s="100" t="s">
        <v>354</v>
      </c>
      <c r="I116" s="100" t="s">
        <v>393</v>
      </c>
      <c r="J116" s="97">
        <v>0.4</v>
      </c>
    </row>
    <row r="117" spans="1:10" x14ac:dyDescent="0.25">
      <c r="A117" s="95">
        <v>4</v>
      </c>
      <c r="B117" s="95">
        <v>2</v>
      </c>
      <c r="C117" s="98" t="s">
        <v>306</v>
      </c>
      <c r="D117" s="95" t="s">
        <v>348</v>
      </c>
      <c r="E117" s="95">
        <v>4</v>
      </c>
      <c r="F117" s="102" t="s">
        <v>339</v>
      </c>
      <c r="G117" s="95">
        <v>1</v>
      </c>
    </row>
    <row r="118" spans="1:10" x14ac:dyDescent="0.25">
      <c r="A118" s="95">
        <v>4</v>
      </c>
      <c r="B118" s="95">
        <v>2</v>
      </c>
      <c r="C118" s="98" t="s">
        <v>307</v>
      </c>
      <c r="D118" s="95" t="s">
        <v>348</v>
      </c>
      <c r="E118" s="95">
        <v>4</v>
      </c>
      <c r="F118" s="99" t="s">
        <v>339</v>
      </c>
      <c r="G118" s="95">
        <v>1</v>
      </c>
      <c r="H118" s="100" t="s">
        <v>360</v>
      </c>
      <c r="I118" s="100" t="s">
        <v>361</v>
      </c>
      <c r="J118" s="97">
        <v>1</v>
      </c>
    </row>
    <row r="119" spans="1:10" x14ac:dyDescent="0.25">
      <c r="A119" s="95">
        <v>4</v>
      </c>
      <c r="B119" s="95">
        <v>2</v>
      </c>
      <c r="C119" s="98" t="s">
        <v>308</v>
      </c>
      <c r="D119" s="95" t="s">
        <v>348</v>
      </c>
      <c r="E119" s="95">
        <v>4</v>
      </c>
      <c r="F119" s="102" t="s">
        <v>339</v>
      </c>
      <c r="G119" s="95">
        <v>1</v>
      </c>
    </row>
    <row r="120" spans="1:10" x14ac:dyDescent="0.25">
      <c r="A120" s="95">
        <v>4</v>
      </c>
      <c r="B120" s="95">
        <v>2</v>
      </c>
      <c r="C120" s="98" t="s">
        <v>309</v>
      </c>
      <c r="D120" s="95" t="s">
        <v>348</v>
      </c>
      <c r="E120" s="95">
        <v>4</v>
      </c>
      <c r="F120" s="99" t="s">
        <v>339</v>
      </c>
      <c r="G120" s="95">
        <v>1</v>
      </c>
      <c r="H120" s="100" t="s">
        <v>360</v>
      </c>
      <c r="I120" s="100" t="s">
        <v>361</v>
      </c>
      <c r="J120" s="97">
        <v>1</v>
      </c>
    </row>
    <row r="121" spans="1:10" x14ac:dyDescent="0.25">
      <c r="A121" s="177">
        <v>4</v>
      </c>
      <c r="B121" s="177">
        <v>2</v>
      </c>
      <c r="C121" s="180" t="s">
        <v>310</v>
      </c>
      <c r="D121" s="177" t="s">
        <v>348</v>
      </c>
      <c r="E121" s="177">
        <v>4</v>
      </c>
      <c r="F121" s="177" t="s">
        <v>339</v>
      </c>
      <c r="G121" s="95">
        <v>1</v>
      </c>
      <c r="H121" s="100" t="s">
        <v>356</v>
      </c>
      <c r="I121" s="100" t="s">
        <v>394</v>
      </c>
      <c r="J121" s="97">
        <v>0.5</v>
      </c>
    </row>
    <row r="122" spans="1:10" x14ac:dyDescent="0.25">
      <c r="A122" s="177"/>
      <c r="B122" s="177"/>
      <c r="C122" s="180"/>
      <c r="D122" s="177"/>
      <c r="E122" s="177"/>
      <c r="F122" s="177"/>
      <c r="G122" s="95">
        <v>1</v>
      </c>
      <c r="H122" s="100" t="s">
        <v>358</v>
      </c>
      <c r="I122" s="100" t="s">
        <v>396</v>
      </c>
      <c r="J122" s="97">
        <v>0.5</v>
      </c>
    </row>
    <row r="123" spans="1:10" x14ac:dyDescent="0.25">
      <c r="A123" s="95">
        <v>4</v>
      </c>
      <c r="B123" s="95">
        <v>2</v>
      </c>
      <c r="C123" s="98" t="s">
        <v>311</v>
      </c>
      <c r="D123" s="95" t="s">
        <v>348</v>
      </c>
      <c r="E123" s="95">
        <v>4</v>
      </c>
      <c r="F123" s="95" t="s">
        <v>339</v>
      </c>
      <c r="G123" s="95">
        <v>1</v>
      </c>
      <c r="H123" s="100" t="s">
        <v>375</v>
      </c>
      <c r="I123" s="100" t="s">
        <v>395</v>
      </c>
      <c r="J123" s="97">
        <v>1</v>
      </c>
    </row>
    <row r="124" spans="1:10" x14ac:dyDescent="0.25">
      <c r="A124" s="95">
        <v>4</v>
      </c>
      <c r="B124" s="95">
        <v>2</v>
      </c>
      <c r="C124" s="98" t="s">
        <v>312</v>
      </c>
      <c r="D124" s="95" t="s">
        <v>348</v>
      </c>
      <c r="E124" s="95">
        <v>4</v>
      </c>
      <c r="F124" s="99" t="s">
        <v>339</v>
      </c>
      <c r="G124" s="95">
        <v>1</v>
      </c>
      <c r="H124" s="100" t="s">
        <v>360</v>
      </c>
      <c r="I124" s="100" t="s">
        <v>361</v>
      </c>
      <c r="J124" s="97">
        <v>1</v>
      </c>
    </row>
    <row r="125" spans="1:10" x14ac:dyDescent="0.25">
      <c r="A125" s="95">
        <v>4</v>
      </c>
      <c r="B125" s="95">
        <v>2</v>
      </c>
      <c r="C125" s="98" t="s">
        <v>313</v>
      </c>
      <c r="D125" s="95" t="s">
        <v>348</v>
      </c>
      <c r="E125" s="95">
        <v>4</v>
      </c>
      <c r="F125" s="95" t="s">
        <v>339</v>
      </c>
      <c r="G125" s="95">
        <v>1</v>
      </c>
      <c r="H125" s="100" t="s">
        <v>354</v>
      </c>
      <c r="I125" s="100" t="s">
        <v>355</v>
      </c>
      <c r="J125" s="97">
        <v>1</v>
      </c>
    </row>
    <row r="126" spans="1:10" ht="30" x14ac:dyDescent="0.25">
      <c r="A126" s="95">
        <v>4</v>
      </c>
      <c r="B126" s="95">
        <v>2</v>
      </c>
      <c r="C126" s="98" t="s">
        <v>314</v>
      </c>
      <c r="D126" s="95" t="s">
        <v>348</v>
      </c>
      <c r="E126" s="95">
        <v>4</v>
      </c>
      <c r="F126" s="95" t="s">
        <v>339</v>
      </c>
      <c r="G126" s="95">
        <v>1</v>
      </c>
      <c r="H126" s="100" t="s">
        <v>362</v>
      </c>
      <c r="I126" s="100" t="s">
        <v>362</v>
      </c>
      <c r="J126" s="97">
        <v>1</v>
      </c>
    </row>
    <row r="127" spans="1:10" x14ac:dyDescent="0.25">
      <c r="A127" s="177">
        <v>4</v>
      </c>
      <c r="B127" s="177">
        <v>2</v>
      </c>
      <c r="C127" s="180" t="s">
        <v>315</v>
      </c>
      <c r="D127" s="177" t="s">
        <v>348</v>
      </c>
      <c r="E127" s="177">
        <v>4</v>
      </c>
      <c r="F127" s="177" t="s">
        <v>339</v>
      </c>
      <c r="G127" s="95">
        <v>1</v>
      </c>
      <c r="H127" s="100" t="s">
        <v>358</v>
      </c>
      <c r="I127" s="100" t="s">
        <v>399</v>
      </c>
      <c r="J127" s="97">
        <v>0.75</v>
      </c>
    </row>
    <row r="128" spans="1:10" x14ac:dyDescent="0.25">
      <c r="A128" s="177"/>
      <c r="B128" s="177"/>
      <c r="C128" s="180"/>
      <c r="D128" s="177"/>
      <c r="E128" s="177"/>
      <c r="F128" s="177"/>
      <c r="G128" s="95">
        <v>1</v>
      </c>
      <c r="H128" s="100" t="s">
        <v>397</v>
      </c>
      <c r="I128" s="100" t="s">
        <v>398</v>
      </c>
      <c r="J128" s="97">
        <v>0.25</v>
      </c>
    </row>
    <row r="129" spans="1:10" x14ac:dyDescent="0.25">
      <c r="A129" s="177">
        <v>4</v>
      </c>
      <c r="B129" s="177">
        <v>2</v>
      </c>
      <c r="C129" s="180" t="s">
        <v>316</v>
      </c>
      <c r="D129" s="177" t="s">
        <v>348</v>
      </c>
      <c r="E129" s="177">
        <v>4</v>
      </c>
      <c r="F129" s="177" t="s">
        <v>339</v>
      </c>
      <c r="G129" s="95">
        <v>1</v>
      </c>
      <c r="H129" s="100" t="s">
        <v>360</v>
      </c>
      <c r="I129" s="100" t="s">
        <v>400</v>
      </c>
      <c r="J129" s="97">
        <v>0.5</v>
      </c>
    </row>
    <row r="130" spans="1:10" x14ac:dyDescent="0.25">
      <c r="A130" s="177"/>
      <c r="B130" s="177"/>
      <c r="C130" s="180"/>
      <c r="D130" s="177"/>
      <c r="E130" s="177"/>
      <c r="F130" s="177"/>
      <c r="G130" s="95">
        <v>1</v>
      </c>
      <c r="H130" s="100" t="s">
        <v>362</v>
      </c>
      <c r="I130" s="100" t="s">
        <v>401</v>
      </c>
      <c r="J130" s="97">
        <v>0.5</v>
      </c>
    </row>
    <row r="131" spans="1:10" ht="30" x14ac:dyDescent="0.25">
      <c r="A131" s="95">
        <v>4</v>
      </c>
      <c r="B131" s="95">
        <v>2</v>
      </c>
      <c r="C131" s="98" t="s">
        <v>317</v>
      </c>
      <c r="D131" s="95" t="s">
        <v>348</v>
      </c>
      <c r="E131" s="95">
        <v>4</v>
      </c>
      <c r="F131" s="95" t="s">
        <v>339</v>
      </c>
      <c r="G131" s="95">
        <v>1</v>
      </c>
      <c r="H131" s="100" t="s">
        <v>377</v>
      </c>
      <c r="I131" s="100" t="s">
        <v>379</v>
      </c>
      <c r="J131" s="97">
        <v>1</v>
      </c>
    </row>
    <row r="132" spans="1:10" x14ac:dyDescent="0.25">
      <c r="A132" s="177">
        <v>4</v>
      </c>
      <c r="B132" s="177">
        <v>1</v>
      </c>
      <c r="C132" s="180" t="s">
        <v>318</v>
      </c>
      <c r="D132" s="177" t="s">
        <v>348</v>
      </c>
      <c r="E132" s="177">
        <v>4</v>
      </c>
      <c r="F132" s="177" t="s">
        <v>347</v>
      </c>
      <c r="G132" s="95">
        <v>1</v>
      </c>
      <c r="H132" s="100" t="s">
        <v>365</v>
      </c>
      <c r="I132" s="100" t="s">
        <v>404</v>
      </c>
      <c r="J132" s="97">
        <v>0.25</v>
      </c>
    </row>
    <row r="133" spans="1:10" x14ac:dyDescent="0.25">
      <c r="A133" s="177"/>
      <c r="B133" s="177"/>
      <c r="C133" s="180"/>
      <c r="D133" s="177"/>
      <c r="E133" s="177"/>
      <c r="F133" s="177"/>
      <c r="G133" s="95">
        <v>1</v>
      </c>
      <c r="H133" s="100" t="s">
        <v>375</v>
      </c>
      <c r="I133" s="100" t="s">
        <v>403</v>
      </c>
      <c r="J133" s="97">
        <v>0.25</v>
      </c>
    </row>
    <row r="134" spans="1:10" x14ac:dyDescent="0.25">
      <c r="A134" s="177"/>
      <c r="B134" s="177"/>
      <c r="C134" s="180"/>
      <c r="D134" s="177"/>
      <c r="E134" s="177"/>
      <c r="F134" s="177"/>
      <c r="G134" s="95">
        <v>1</v>
      </c>
      <c r="H134" s="100" t="s">
        <v>362</v>
      </c>
      <c r="I134" s="100" t="s">
        <v>402</v>
      </c>
      <c r="J134" s="97">
        <v>0.25</v>
      </c>
    </row>
    <row r="135" spans="1:10" x14ac:dyDescent="0.25">
      <c r="A135" s="177"/>
      <c r="B135" s="177"/>
      <c r="C135" s="180"/>
      <c r="D135" s="177"/>
      <c r="E135" s="177"/>
      <c r="F135" s="177"/>
      <c r="G135" s="95">
        <v>1</v>
      </c>
      <c r="H135" s="100" t="s">
        <v>397</v>
      </c>
      <c r="I135" s="100" t="s">
        <v>398</v>
      </c>
      <c r="J135" s="97">
        <v>0.25</v>
      </c>
    </row>
    <row r="136" spans="1:10" ht="30" x14ac:dyDescent="0.25">
      <c r="A136" s="95" t="s">
        <v>275</v>
      </c>
      <c r="B136" s="95">
        <v>1</v>
      </c>
      <c r="C136" s="98" t="s">
        <v>319</v>
      </c>
      <c r="D136" s="95" t="s">
        <v>348</v>
      </c>
      <c r="E136" s="95">
        <v>4</v>
      </c>
      <c r="F136" s="95" t="s">
        <v>347</v>
      </c>
      <c r="G136" s="95">
        <v>1</v>
      </c>
      <c r="H136" s="100" t="s">
        <v>405</v>
      </c>
      <c r="I136" s="100" t="s">
        <v>406</v>
      </c>
      <c r="J136" s="97">
        <v>1</v>
      </c>
    </row>
    <row r="137" spans="1:10" x14ac:dyDescent="0.25">
      <c r="A137" s="177" t="s">
        <v>275</v>
      </c>
      <c r="B137" s="177">
        <v>2</v>
      </c>
      <c r="C137" s="180" t="s">
        <v>320</v>
      </c>
      <c r="D137" s="177" t="s">
        <v>348</v>
      </c>
      <c r="E137" s="177">
        <v>4</v>
      </c>
      <c r="F137" s="177" t="s">
        <v>347</v>
      </c>
      <c r="G137" s="95">
        <v>1</v>
      </c>
      <c r="H137" s="100" t="s">
        <v>364</v>
      </c>
      <c r="I137" s="100" t="s">
        <v>368</v>
      </c>
      <c r="J137" s="97">
        <v>0.5</v>
      </c>
    </row>
    <row r="138" spans="1:10" x14ac:dyDescent="0.25">
      <c r="A138" s="177"/>
      <c r="B138" s="177"/>
      <c r="C138" s="180"/>
      <c r="D138" s="177"/>
      <c r="E138" s="177"/>
      <c r="F138" s="177"/>
      <c r="G138" s="95">
        <v>1</v>
      </c>
      <c r="H138" s="100" t="s">
        <v>360</v>
      </c>
      <c r="I138" s="100" t="s">
        <v>400</v>
      </c>
      <c r="J138" s="97">
        <v>0.5</v>
      </c>
    </row>
    <row r="139" spans="1:10" x14ac:dyDescent="0.25">
      <c r="A139" s="95" t="s">
        <v>275</v>
      </c>
      <c r="B139" s="95">
        <v>2</v>
      </c>
      <c r="C139" s="98" t="s">
        <v>321</v>
      </c>
      <c r="D139" s="95" t="s">
        <v>348</v>
      </c>
      <c r="E139" s="95">
        <v>4</v>
      </c>
      <c r="F139" s="95" t="s">
        <v>347</v>
      </c>
      <c r="G139" s="95">
        <v>1</v>
      </c>
      <c r="H139" s="100" t="s">
        <v>375</v>
      </c>
      <c r="I139" s="100" t="s">
        <v>395</v>
      </c>
      <c r="J139" s="97">
        <v>1</v>
      </c>
    </row>
    <row r="140" spans="1:10" hidden="1" x14ac:dyDescent="0.25">
      <c r="C140" s="98" t="s">
        <v>416</v>
      </c>
    </row>
  </sheetData>
  <autoFilter ref="A1:K140" xr:uid="{C8532468-182B-416D-A0AE-05A65CBB7BFB}">
    <filterColumn colId="6">
      <customFilters>
        <customFilter operator="notEqual" val=" "/>
      </customFilters>
    </filterColumn>
  </autoFilter>
  <mergeCells count="99">
    <mergeCell ref="F137:F138"/>
    <mergeCell ref="A105:A106"/>
    <mergeCell ref="B105:B106"/>
    <mergeCell ref="C105:C106"/>
    <mergeCell ref="D105:D106"/>
    <mergeCell ref="E105:E106"/>
    <mergeCell ref="F105:F106"/>
    <mergeCell ref="A137:A138"/>
    <mergeCell ref="B137:B138"/>
    <mergeCell ref="C137:C138"/>
    <mergeCell ref="D137:D138"/>
    <mergeCell ref="E137:E138"/>
    <mergeCell ref="F132:F135"/>
    <mergeCell ref="A132:A135"/>
    <mergeCell ref="B132:B135"/>
    <mergeCell ref="C132:C135"/>
    <mergeCell ref="D132:D135"/>
    <mergeCell ref="E132:E135"/>
    <mergeCell ref="F127:F128"/>
    <mergeCell ref="A129:A130"/>
    <mergeCell ref="B129:B130"/>
    <mergeCell ref="C129:C130"/>
    <mergeCell ref="D129:D130"/>
    <mergeCell ref="E129:E130"/>
    <mergeCell ref="F129:F130"/>
    <mergeCell ref="A127:A128"/>
    <mergeCell ref="B127:B128"/>
    <mergeCell ref="C127:C128"/>
    <mergeCell ref="D127:D128"/>
    <mergeCell ref="E127:E128"/>
    <mergeCell ref="F115:F116"/>
    <mergeCell ref="A121:A122"/>
    <mergeCell ref="B121:B122"/>
    <mergeCell ref="C121:C122"/>
    <mergeCell ref="D121:D122"/>
    <mergeCell ref="E121:E122"/>
    <mergeCell ref="F121:F122"/>
    <mergeCell ref="A115:A116"/>
    <mergeCell ref="B115:B116"/>
    <mergeCell ref="C115:C116"/>
    <mergeCell ref="D115:D116"/>
    <mergeCell ref="E115:E116"/>
    <mergeCell ref="F90:F94"/>
    <mergeCell ref="A111:A112"/>
    <mergeCell ref="B111:B112"/>
    <mergeCell ref="C111:C112"/>
    <mergeCell ref="D111:D112"/>
    <mergeCell ref="E111:E112"/>
    <mergeCell ref="F111:F112"/>
    <mergeCell ref="F95:F97"/>
    <mergeCell ref="A99:A101"/>
    <mergeCell ref="B99:B101"/>
    <mergeCell ref="C99:C101"/>
    <mergeCell ref="D99:D101"/>
    <mergeCell ref="E99:E101"/>
    <mergeCell ref="F99:F101"/>
    <mergeCell ref="A95:A97"/>
    <mergeCell ref="B95:B97"/>
    <mergeCell ref="C95:C97"/>
    <mergeCell ref="D95:D97"/>
    <mergeCell ref="E95:E97"/>
    <mergeCell ref="A90:A94"/>
    <mergeCell ref="B90:B94"/>
    <mergeCell ref="C90:C94"/>
    <mergeCell ref="D90:D94"/>
    <mergeCell ref="E90:E94"/>
    <mergeCell ref="F87:F89"/>
    <mergeCell ref="A85:A86"/>
    <mergeCell ref="B85:B86"/>
    <mergeCell ref="C85:C86"/>
    <mergeCell ref="D85:D86"/>
    <mergeCell ref="E85:E86"/>
    <mergeCell ref="F85:F86"/>
    <mergeCell ref="A87:A89"/>
    <mergeCell ref="B87:B89"/>
    <mergeCell ref="C87:C89"/>
    <mergeCell ref="D87:D89"/>
    <mergeCell ref="E87:E89"/>
    <mergeCell ref="A29:A31"/>
    <mergeCell ref="B29:B31"/>
    <mergeCell ref="D29:D31"/>
    <mergeCell ref="E29:E31"/>
    <mergeCell ref="F29:F31"/>
    <mergeCell ref="C29:C31"/>
    <mergeCell ref="A51:A52"/>
    <mergeCell ref="C51:C52"/>
    <mergeCell ref="D51:D52"/>
    <mergeCell ref="E51:E52"/>
    <mergeCell ref="F51:F52"/>
    <mergeCell ref="A65:A66"/>
    <mergeCell ref="C65:C66"/>
    <mergeCell ref="D65:D66"/>
    <mergeCell ref="E65:E66"/>
    <mergeCell ref="F65:F66"/>
    <mergeCell ref="A80:A84"/>
    <mergeCell ref="C80:C84"/>
    <mergeCell ref="D80:D84"/>
    <mergeCell ref="E80:E84"/>
    <mergeCell ref="F80:F8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PAOE GIAMR</vt:lpstr>
      <vt:lpstr>PAOE GIFOR</vt:lpstr>
      <vt:lpstr>PAOE GENOL</vt:lpstr>
      <vt:lpstr>PAOE MIA</vt:lpstr>
      <vt:lpstr>PAOE MIM</vt:lpstr>
      <vt:lpstr>PAOE Opt</vt:lpstr>
      <vt:lpstr>PAOE DIGITALAGRI</vt:lpstr>
      <vt:lpstr>GIAM</vt:lpstr>
      <vt:lpstr>'PAOE DIGITALAGRI'!Área_de_impresión</vt:lpstr>
      <vt:lpstr>'PAOE GENOL'!Área_de_impresión</vt:lpstr>
      <vt:lpstr>'PAOE GIAMR'!Área_de_impresión</vt:lpstr>
      <vt:lpstr>'PAOE GIFOR'!Área_de_impresión</vt:lpstr>
      <vt:lpstr>'PAOE MIA'!Área_de_impresión</vt:lpstr>
      <vt:lpstr>'PAOE MIM'!Área_de_impresión</vt:lpstr>
      <vt:lpstr>'PAOE Opt'!Área_de_impresión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del Carmen Ramírez Reina</dc:creator>
  <cp:lastModifiedBy>Rafael Enrique Hidalgo Fernández</cp:lastModifiedBy>
  <cp:lastPrinted>2024-05-31T11:11:32Z</cp:lastPrinted>
  <dcterms:created xsi:type="dcterms:W3CDTF">2019-01-30T07:52:23Z</dcterms:created>
  <dcterms:modified xsi:type="dcterms:W3CDTF">2024-09-19T09:43:49Z</dcterms:modified>
</cp:coreProperties>
</file>